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rmulaire" sheetId="1" r:id="rId1"/>
  </sheets>
  <definedNames>
    <definedName name="_xlnm.Print_Area">'formulaire'!$A$1:$U$50</definedName>
    <definedName name="BaremePoints">'formulaire'!$X$53:$Y$66</definedName>
    <definedName name="_xlnm.Print_Area" localSheetId="0">'formulaire'!$A$1:$U$50</definedName>
  </definedNames>
  <calcPr fullCalcOnLoad="1"/>
</workbook>
</file>

<file path=xl/sharedStrings.xml><?xml version="1.0" encoding="utf-8"?>
<sst xmlns="http://schemas.openxmlformats.org/spreadsheetml/2006/main" count="233" uniqueCount="113">
  <si>
    <t>Bagnols sur Cèze</t>
  </si>
  <si>
    <t>TOURNOI DE DOUBLES ET MIXTES PAR EQUIPE, FORMAT "RONDE SUISSE"</t>
  </si>
  <si>
    <t>Nom du Capitaine :</t>
  </si>
  <si>
    <t>Surnom de l'équipe :</t>
  </si>
  <si>
    <t>Adresse du Capitaine :</t>
  </si>
  <si>
    <t>(l'humour et l'imagination sont les bienvenus)</t>
  </si>
  <si>
    <t>Tel. :</t>
  </si>
  <si>
    <t>ou</t>
  </si>
  <si>
    <t>Adresse mail (obligatoire) :</t>
  </si>
  <si>
    <t>Catégorie  Senior</t>
  </si>
  <si>
    <t>N°</t>
  </si>
  <si>
    <t>Nom</t>
  </si>
  <si>
    <t>Prénom</t>
  </si>
  <si>
    <t>Sexe</t>
  </si>
  <si>
    <t>N° licence</t>
  </si>
  <si>
    <r>
      <t xml:space="preserve">Série </t>
    </r>
    <r>
      <rPr>
        <b/>
        <sz val="10"/>
        <color indexed="14"/>
        <rFont val="Arial"/>
        <family val="2"/>
      </rPr>
      <t>*</t>
    </r>
  </si>
  <si>
    <t>Club</t>
  </si>
  <si>
    <t>Double</t>
  </si>
  <si>
    <t>Mixte</t>
  </si>
  <si>
    <t>Homme 1</t>
  </si>
  <si>
    <t>M</t>
  </si>
  <si>
    <t>000000</t>
  </si>
  <si>
    <t>Champion</t>
  </si>
  <si>
    <t>Homme 2</t>
  </si>
  <si>
    <t>Homme 3</t>
  </si>
  <si>
    <t>Homme 4</t>
  </si>
  <si>
    <t>Dame 1</t>
  </si>
  <si>
    <t>F</t>
  </si>
  <si>
    <t>Dame 2</t>
  </si>
  <si>
    <t>Dame 3</t>
  </si>
  <si>
    <t>Dame 4</t>
  </si>
  <si>
    <t>Patrice TOSO</t>
  </si>
  <si>
    <t xml:space="preserve">Engagement de l'équipe (fixe) : </t>
  </si>
  <si>
    <t xml:space="preserve">Renseignements, Tél : </t>
  </si>
  <si>
    <t>TOTAL</t>
  </si>
  <si>
    <t>Remarques :</t>
  </si>
  <si>
    <t>- 1 seule feuille par équipe</t>
  </si>
  <si>
    <t>- Aucune inscription ne sera prise en compte si elle n'est pas accompagnée du règlement.(Engagement équipe + repas)</t>
  </si>
  <si>
    <t>13 Rue des Grillons</t>
  </si>
  <si>
    <t>30200 BAGNOLS SUR CEZE</t>
  </si>
  <si>
    <t>06 14 94 56 23</t>
  </si>
  <si>
    <t>patrice.toso@orange.fr</t>
  </si>
  <si>
    <t>Réservé</t>
  </si>
  <si>
    <t>Organisation</t>
  </si>
  <si>
    <t>Règlement par chèque à l'ordre de ASBM-BGR</t>
  </si>
  <si>
    <t>Exemple : PLUMY</t>
  </si>
  <si>
    <t>Max</t>
  </si>
  <si>
    <t>ASBM-BGR</t>
  </si>
  <si>
    <r>
      <t>Séries</t>
    </r>
    <r>
      <rPr>
        <b/>
        <i/>
        <sz val="14"/>
        <rFont val="Times New Roman"/>
        <family val="1"/>
      </rPr>
      <t xml:space="preserve"> </t>
    </r>
    <r>
      <rPr>
        <b/>
        <i/>
        <vertAlign val="superscript"/>
        <sz val="16"/>
        <color indexed="14"/>
        <rFont val="Times New Roman"/>
        <family val="1"/>
      </rPr>
      <t>*</t>
    </r>
  </si>
  <si>
    <t>(joueurs Minimes à Vétérans autorisés)</t>
  </si>
  <si>
    <t>Catégorie</t>
  </si>
  <si>
    <t>VET1</t>
  </si>
  <si>
    <t>Champion (D8-D7-R6-R5)</t>
  </si>
  <si>
    <t>(repas BGR)</t>
  </si>
  <si>
    <t>valeur</t>
  </si>
  <si>
    <t>Valeur Equipe</t>
  </si>
  <si>
    <t>repas BGR</t>
  </si>
  <si>
    <t>D9</t>
  </si>
  <si>
    <t>D7</t>
  </si>
  <si>
    <r>
      <t>CLASSEMENT RÉEL</t>
    </r>
    <r>
      <rPr>
        <b/>
        <sz val="11"/>
        <color indexed="10"/>
        <rFont val="Arial"/>
        <family val="2"/>
      </rPr>
      <t>*</t>
    </r>
  </si>
  <si>
    <t xml:space="preserve">Série : </t>
  </si>
  <si>
    <t>RONDE N° :</t>
  </si>
  <si>
    <t xml:space="preserve">V isa capitaine: </t>
  </si>
  <si>
    <t>Equipe :</t>
  </si>
  <si>
    <t xml:space="preserve">Equipe rencontrée : </t>
  </si>
  <si>
    <t>Classements</t>
  </si>
  <si>
    <t>COMPO</t>
  </si>
  <si>
    <t>NOM</t>
  </si>
  <si>
    <t>PRENOM</t>
  </si>
  <si>
    <t>CAT</t>
  </si>
  <si>
    <t>SEXE</t>
  </si>
  <si>
    <t>LICENCE</t>
  </si>
  <si>
    <t>DH/DD</t>
  </si>
  <si>
    <t>MX</t>
  </si>
  <si>
    <t>DH</t>
  </si>
  <si>
    <t>DD</t>
  </si>
  <si>
    <t>MX1</t>
  </si>
  <si>
    <t>MX2</t>
  </si>
  <si>
    <t>Res</t>
  </si>
  <si>
    <t>Valeur Mixte:</t>
  </si>
  <si>
    <t>N1</t>
  </si>
  <si>
    <t>N2</t>
  </si>
  <si>
    <t>N3</t>
  </si>
  <si>
    <t>R4</t>
  </si>
  <si>
    <t>R5</t>
  </si>
  <si>
    <t>R6</t>
  </si>
  <si>
    <t>D8</t>
  </si>
  <si>
    <t>NC</t>
  </si>
  <si>
    <t>Excellence (R4-N3-N2)</t>
  </si>
  <si>
    <t>Challenger (NC-P12-P11-P10-D9)</t>
  </si>
  <si>
    <t>Repas du samedi soir 15€ 
(- 10 ans : 7,5€)</t>
  </si>
  <si>
    <t>P10</t>
  </si>
  <si>
    <t>P12</t>
  </si>
  <si>
    <t>P11</t>
  </si>
  <si>
    <t>index</t>
  </si>
  <si>
    <t>8° Volants de la Cèze</t>
  </si>
  <si>
    <t>7 et 8 juillet 2018</t>
  </si>
  <si>
    <t>Num /série</t>
  </si>
  <si>
    <t>à la date du 8 juin 2018</t>
  </si>
  <si>
    <t>- classement sur http://poona.ffbad.org au vendredi 8 juin 2018</t>
  </si>
  <si>
    <t>(Apéro-Paela-Fromage-Dessert-Vin)</t>
  </si>
  <si>
    <t>Série
attribuée</t>
  </si>
  <si>
    <t>classement</t>
  </si>
  <si>
    <t>points</t>
  </si>
  <si>
    <t>TABLE BAREME</t>
  </si>
  <si>
    <t xml:space="preserve">Repas du samedi soir: </t>
  </si>
  <si>
    <t>cocher pour DH et DD, inscrire points pour les Mx</t>
  </si>
  <si>
    <t>demandée</t>
  </si>
  <si>
    <t>(indiquer nbre de repas)
(adulte=1;enfant&lt;10 ans=0,5)</t>
  </si>
  <si>
    <t>* : - la série sera attribuée définitevement selon la valeur de l'équipe</t>
  </si>
  <si>
    <t>en application des Articles 7.1 à 7.4 du règlement</t>
  </si>
  <si>
    <r>
      <t>Feuille d'inscription à retourner avant le lundi 25</t>
    </r>
    <r>
      <rPr>
        <b/>
        <u val="single"/>
        <sz val="10"/>
        <rFont val="Arial"/>
        <family val="2"/>
      </rPr>
      <t xml:space="preserve"> Juin 2018</t>
    </r>
    <r>
      <rPr>
        <b/>
        <sz val="10"/>
        <rFont val="Arial"/>
        <family val="2"/>
      </rPr>
      <t xml:space="preserve"> à :</t>
    </r>
  </si>
  <si>
    <t>v1 du 07/03/2018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</si>
</sst>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#,##0&quot; €&quot;;[Red]\-#,##0&quot; €&quot;"/>
    <numFmt numFmtId="166" formatCode="#,##0.0&quot; €&quot;;[Red]\-#,##0.0&quot; €&quot;"/>
  </numFmts>
  <fonts count="27">
    <font>
      <sz val="10"/>
      <name val="Arial"/>
      <family val="2"/>
    </font>
    <font>
      <sz val="10"/>
      <name val="Mangal"/>
      <family val="2"/>
    </font>
    <font>
      <sz val="28"/>
      <name val="comic"/>
      <family val="5"/>
    </font>
    <font>
      <b/>
      <sz val="2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8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b/>
      <i/>
      <vertAlign val="superscript"/>
      <sz val="16"/>
      <color indexed="14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trike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 style="thin">
        <color indexed="9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9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9"/>
      </top>
      <bottom style="thin">
        <color indexed="17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6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" fontId="0" fillId="0" borderId="16" xfId="0" applyNumberFormat="1" applyBorder="1" applyAlignment="1" applyProtection="1">
      <alignment/>
      <protection/>
    </xf>
    <xf numFmtId="15" fontId="3" fillId="0" borderId="17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0" fillId="2" borderId="0" xfId="0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28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/>
      <protection/>
    </xf>
    <xf numFmtId="0" fontId="12" fillId="2" borderId="24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28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 vertical="center"/>
      <protection/>
    </xf>
    <xf numFmtId="49" fontId="0" fillId="0" borderId="29" xfId="0" applyNumberFormat="1" applyBorder="1" applyAlignment="1" applyProtection="1">
      <alignment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49" fontId="0" fillId="0" borderId="30" xfId="0" applyNumberFormat="1" applyBorder="1" applyAlignment="1" applyProtection="1">
      <alignment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/>
    </xf>
    <xf numFmtId="49" fontId="0" fillId="0" borderId="32" xfId="0" applyNumberFormat="1" applyBorder="1" applyAlignment="1" applyProtection="1">
      <alignment vertical="center"/>
      <protection locked="0"/>
    </xf>
    <xf numFmtId="49" fontId="0" fillId="0" borderId="32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/>
    </xf>
    <xf numFmtId="0" fontId="12" fillId="2" borderId="0" xfId="15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165" fontId="5" fillId="0" borderId="10" xfId="0" applyNumberFormat="1" applyFont="1" applyBorder="1" applyAlignment="1" applyProtection="1">
      <alignment horizontal="center"/>
      <protection/>
    </xf>
    <xf numFmtId="0" fontId="0" fillId="2" borderId="36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0" borderId="9" xfId="0" applyBorder="1" applyAlignment="1" applyProtection="1">
      <alignment horizontal="right"/>
      <protection/>
    </xf>
    <xf numFmtId="0" fontId="15" fillId="0" borderId="9" xfId="16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37" xfId="0" applyFill="1" applyBorder="1" applyAlignment="1" applyProtection="1">
      <alignment/>
      <protection/>
    </xf>
    <xf numFmtId="0" fontId="4" fillId="2" borderId="26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2" borderId="40" xfId="0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/>
    </xf>
    <xf numFmtId="0" fontId="13" fillId="2" borderId="41" xfId="0" applyFont="1" applyFill="1" applyBorder="1" applyAlignment="1" applyProtection="1">
      <alignment/>
      <protection/>
    </xf>
    <xf numFmtId="49" fontId="16" fillId="2" borderId="41" xfId="0" applyNumberFormat="1" applyFont="1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0" fillId="2" borderId="42" xfId="0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49" fontId="16" fillId="2" borderId="0" xfId="0" applyNumberFormat="1" applyFont="1" applyFill="1" applyBorder="1" applyAlignment="1" applyProtection="1">
      <alignment/>
      <protection/>
    </xf>
    <xf numFmtId="0" fontId="0" fillId="2" borderId="34" xfId="0" applyFill="1" applyBorder="1" applyAlignment="1" applyProtection="1">
      <alignment/>
      <protection/>
    </xf>
    <xf numFmtId="0" fontId="0" fillId="2" borderId="39" xfId="0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5" fillId="0" borderId="6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4" borderId="37" xfId="0" applyFill="1" applyBorder="1" applyAlignment="1" applyProtection="1">
      <alignment/>
      <protection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 horizontal="center"/>
      <protection/>
    </xf>
    <xf numFmtId="49" fontId="0" fillId="2" borderId="12" xfId="0" applyNumberFormat="1" applyFill="1" applyBorder="1" applyAlignment="1" applyProtection="1">
      <alignment/>
      <protection/>
    </xf>
    <xf numFmtId="49" fontId="0" fillId="2" borderId="37" xfId="0" applyNumberFormat="1" applyFill="1" applyBorder="1" applyAlignment="1" applyProtection="1">
      <alignment/>
      <protection/>
    </xf>
    <xf numFmtId="49" fontId="10" fillId="2" borderId="12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/>
    </xf>
    <xf numFmtId="49" fontId="0" fillId="0" borderId="29" xfId="0" applyNumberFormat="1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 applyProtection="1">
      <alignment horizontal="center" vertical="center"/>
      <protection/>
    </xf>
    <xf numFmtId="49" fontId="0" fillId="4" borderId="0" xfId="0" applyNumberFormat="1" applyFill="1" applyBorder="1" applyAlignment="1" applyProtection="1">
      <alignment vertical="center"/>
      <protection/>
    </xf>
    <xf numFmtId="49" fontId="0" fillId="4" borderId="0" xfId="0" applyNumberFormat="1" applyFont="1" applyFill="1" applyBorder="1" applyAlignment="1" applyProtection="1">
      <alignment horizontal="center" vertical="center"/>
      <protection/>
    </xf>
    <xf numFmtId="1" fontId="0" fillId="4" borderId="0" xfId="0" applyNumberFormat="1" applyFont="1" applyFill="1" applyBorder="1" applyAlignment="1" applyProtection="1">
      <alignment vertical="center"/>
      <protection/>
    </xf>
    <xf numFmtId="49" fontId="0" fillId="2" borderId="0" xfId="0" applyNumberFormat="1" applyFill="1" applyBorder="1" applyAlignment="1" applyProtection="1">
      <alignment vertical="center"/>
      <protection/>
    </xf>
    <xf numFmtId="49" fontId="0" fillId="2" borderId="0" xfId="0" applyNumberFormat="1" applyFill="1" applyBorder="1" applyAlignment="1" applyProtection="1">
      <alignment horizontal="center" vertical="center"/>
      <protection/>
    </xf>
    <xf numFmtId="0" fontId="12" fillId="5" borderId="46" xfId="15" applyNumberFormat="1" applyFont="1" applyFill="1" applyBorder="1" applyAlignment="1" applyProtection="1">
      <alignment horizontal="center" vertical="center"/>
      <protection locked="0"/>
    </xf>
    <xf numFmtId="0" fontId="12" fillId="5" borderId="30" xfId="15" applyNumberFormat="1" applyFont="1" applyFill="1" applyBorder="1" applyAlignment="1" applyProtection="1">
      <alignment horizontal="center" vertical="center"/>
      <protection locked="0"/>
    </xf>
    <xf numFmtId="0" fontId="12" fillId="5" borderId="32" xfId="15" applyNumberFormat="1" applyFont="1" applyFill="1" applyBorder="1" applyAlignment="1" applyProtection="1">
      <alignment horizontal="center" vertical="center"/>
      <protection locked="0"/>
    </xf>
    <xf numFmtId="0" fontId="12" fillId="5" borderId="29" xfId="15" applyNumberFormat="1" applyFont="1" applyFill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0" xfId="21" applyBorder="1" applyProtection="1">
      <alignment/>
      <protection/>
    </xf>
    <xf numFmtId="0" fontId="0" fillId="0" borderId="50" xfId="21" applyNumberFormat="1" applyBorder="1" applyProtection="1">
      <alignment/>
      <protection/>
    </xf>
    <xf numFmtId="0" fontId="5" fillId="0" borderId="51" xfId="21" applyNumberFormat="1" applyFont="1" applyBorder="1" applyProtection="1">
      <alignment/>
      <protection/>
    </xf>
    <xf numFmtId="0" fontId="0" fillId="0" borderId="52" xfId="23" applyNumberFormat="1" applyFont="1" applyFill="1" applyBorder="1" applyAlignment="1" applyProtection="1">
      <alignment vertical="center"/>
      <protection locked="0"/>
    </xf>
    <xf numFmtId="0" fontId="0" fillId="0" borderId="53" xfId="23" applyNumberFormat="1" applyFill="1" applyBorder="1" applyAlignment="1" applyProtection="1">
      <alignment vertical="center"/>
      <protection locked="0"/>
    </xf>
    <xf numFmtId="0" fontId="0" fillId="0" borderId="54" xfId="23" applyNumberFormat="1" applyFont="1" applyFill="1" applyBorder="1" applyAlignment="1" applyProtection="1">
      <alignment vertical="center"/>
      <protection locked="0"/>
    </xf>
    <xf numFmtId="0" fontId="0" fillId="0" borderId="55" xfId="23" applyNumberFormat="1" applyFill="1" applyBorder="1" applyAlignment="1" applyProtection="1">
      <alignment vertical="center"/>
      <protection locked="0"/>
    </xf>
    <xf numFmtId="0" fontId="5" fillId="0" borderId="51" xfId="21" applyNumberFormat="1" applyFont="1" applyBorder="1" applyAlignment="1" applyProtection="1">
      <alignment horizontal="left" vertical="center"/>
      <protection/>
    </xf>
    <xf numFmtId="49" fontId="5" fillId="0" borderId="50" xfId="21" applyNumberFormat="1" applyFont="1" applyBorder="1" applyAlignment="1" applyProtection="1">
      <alignment horizontal="left" vertical="center"/>
      <protection/>
    </xf>
    <xf numFmtId="0" fontId="0" fillId="0" borderId="50" xfId="21" applyNumberFormat="1" applyBorder="1" applyAlignment="1" applyProtection="1">
      <alignment horizontal="left" vertical="center"/>
      <protection/>
    </xf>
    <xf numFmtId="0" fontId="0" fillId="0" borderId="56" xfId="21" applyNumberFormat="1" applyBorder="1" applyAlignment="1" applyProtection="1">
      <alignment horizontal="left" vertical="center"/>
      <protection/>
    </xf>
    <xf numFmtId="0" fontId="5" fillId="0" borderId="51" xfId="21" applyNumberFormat="1" applyFont="1" applyBorder="1" applyAlignment="1" applyProtection="1">
      <alignment vertical="center"/>
      <protection/>
    </xf>
    <xf numFmtId="0" fontId="0" fillId="0" borderId="50" xfId="21" applyNumberFormat="1" applyBorder="1" applyAlignment="1" applyProtection="1">
      <alignment vertical="center"/>
      <protection/>
    </xf>
    <xf numFmtId="0" fontId="0" fillId="0" borderId="56" xfId="21" applyNumberFormat="1" applyBorder="1" applyAlignment="1" applyProtection="1">
      <alignment vertical="center"/>
      <protection/>
    </xf>
    <xf numFmtId="0" fontId="5" fillId="0" borderId="57" xfId="23" applyNumberFormat="1" applyFont="1" applyFill="1" applyBorder="1" applyAlignment="1" applyProtection="1">
      <alignment horizontal="left" vertical="center"/>
      <protection/>
    </xf>
    <xf numFmtId="0" fontId="5" fillId="0" borderId="58" xfId="23" applyNumberFormat="1" applyFont="1" applyFill="1" applyBorder="1" applyAlignment="1" applyProtection="1">
      <alignment horizontal="right" vertical="center"/>
      <protection/>
    </xf>
    <xf numFmtId="0" fontId="0" fillId="0" borderId="0" xfId="21" applyNumberFormat="1" applyBorder="1" applyAlignment="1" applyProtection="1">
      <alignment vertical="center"/>
      <protection/>
    </xf>
    <xf numFmtId="0" fontId="0" fillId="0" borderId="59" xfId="21" applyNumberFormat="1" applyBorder="1" applyAlignment="1" applyProtection="1">
      <alignment vertical="center"/>
      <protection/>
    </xf>
    <xf numFmtId="0" fontId="5" fillId="0" borderId="60" xfId="23" applyNumberFormat="1" applyFont="1" applyFill="1" applyBorder="1" applyAlignment="1" applyProtection="1">
      <alignment horizontal="left" vertical="center"/>
      <protection/>
    </xf>
    <xf numFmtId="0" fontId="0" fillId="0" borderId="61" xfId="21" applyNumberFormat="1" applyBorder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5" fillId="0" borderId="0" xfId="21" applyNumberFormat="1" applyFont="1" applyAlignment="1" applyProtection="1">
      <alignment vertical="center"/>
      <protection/>
    </xf>
    <xf numFmtId="0" fontId="0" fillId="0" borderId="0" xfId="21" applyAlignment="1" applyProtection="1">
      <alignment horizontal="center" vertical="center"/>
      <protection/>
    </xf>
    <xf numFmtId="0" fontId="5" fillId="0" borderId="53" xfId="23" applyNumberFormat="1" applyFont="1" applyFill="1" applyBorder="1" applyAlignment="1" applyProtection="1">
      <alignment horizontal="center" vertical="center"/>
      <protection/>
    </xf>
    <xf numFmtId="0" fontId="5" fillId="0" borderId="53" xfId="21" applyNumberFormat="1" applyFont="1" applyBorder="1" applyAlignment="1" applyProtection="1">
      <alignment horizontal="center" vertical="center"/>
      <protection/>
    </xf>
    <xf numFmtId="0" fontId="5" fillId="0" borderId="53" xfId="22" applyNumberFormat="1" applyFont="1" applyFill="1" applyBorder="1" applyAlignment="1" applyProtection="1">
      <alignment horizontal="center" vertical="center"/>
      <protection/>
    </xf>
    <xf numFmtId="0" fontId="5" fillId="0" borderId="62" xfId="23" applyNumberFormat="1" applyFont="1" applyFill="1" applyBorder="1" applyAlignment="1" applyProtection="1">
      <alignment horizontal="center" vertical="center"/>
      <protection/>
    </xf>
    <xf numFmtId="0" fontId="5" fillId="0" borderId="63" xfId="23" applyNumberFormat="1" applyFont="1" applyFill="1" applyBorder="1" applyAlignment="1" applyProtection="1">
      <alignment horizontal="center" vertical="center"/>
      <protection/>
    </xf>
    <xf numFmtId="0" fontId="5" fillId="0" borderId="64" xfId="21" applyNumberFormat="1" applyFont="1" applyBorder="1" applyAlignment="1" applyProtection="1">
      <alignment horizontal="center" vertical="center"/>
      <protection/>
    </xf>
    <xf numFmtId="0" fontId="0" fillId="0" borderId="0" xfId="21" applyAlignment="1" applyProtection="1">
      <alignment vertical="center"/>
      <protection/>
    </xf>
    <xf numFmtId="49" fontId="5" fillId="0" borderId="53" xfId="23" applyNumberFormat="1" applyFont="1" applyBorder="1" applyAlignment="1" applyProtection="1">
      <alignment horizontal="center" vertical="center"/>
      <protection/>
    </xf>
    <xf numFmtId="0" fontId="0" fillId="0" borderId="0" xfId="21" applyFont="1" applyAlignment="1" applyProtection="1">
      <alignment horizontal="right" vertical="center"/>
      <protection/>
    </xf>
    <xf numFmtId="0" fontId="0" fillId="0" borderId="53" xfId="23" applyNumberFormat="1" applyBorder="1" applyAlignment="1" applyProtection="1">
      <alignment horizontal="center" vertical="center"/>
      <protection/>
    </xf>
    <xf numFmtId="0" fontId="0" fillId="0" borderId="53" xfId="21" applyNumberFormat="1" applyBorder="1" applyAlignment="1" applyProtection="1">
      <alignment vertical="center"/>
      <protection/>
    </xf>
    <xf numFmtId="0" fontId="0" fillId="0" borderId="53" xfId="23" applyNumberFormat="1" applyFont="1" applyBorder="1" applyAlignment="1" applyProtection="1">
      <alignment horizontal="center" vertical="center"/>
      <protection/>
    </xf>
    <xf numFmtId="0" fontId="0" fillId="0" borderId="0" xfId="21" applyNumberFormat="1" applyAlignment="1" applyProtection="1">
      <alignment vertical="center"/>
      <protection/>
    </xf>
    <xf numFmtId="0" fontId="0" fillId="0" borderId="0" xfId="21" applyNumberFormat="1" applyAlignment="1" applyProtection="1">
      <alignment horizontal="center" vertical="center"/>
      <protection/>
    </xf>
    <xf numFmtId="0" fontId="0" fillId="0" borderId="65" xfId="21" applyNumberFormat="1" applyBorder="1" applyAlignment="1" applyProtection="1">
      <alignment vertical="center"/>
      <protection locked="0"/>
    </xf>
    <xf numFmtId="0" fontId="0" fillId="0" borderId="66" xfId="21" applyNumberFormat="1" applyBorder="1" applyAlignment="1" applyProtection="1">
      <alignment vertical="center"/>
      <protection locked="0"/>
    </xf>
    <xf numFmtId="0" fontId="0" fillId="0" borderId="67" xfId="21" applyNumberFormat="1" applyBorder="1" applyAlignment="1" applyProtection="1">
      <alignment horizontal="left" vertical="center"/>
      <protection locked="0"/>
    </xf>
    <xf numFmtId="0" fontId="0" fillId="0" borderId="67" xfId="21" applyNumberFormat="1" applyBorder="1" applyAlignment="1" applyProtection="1">
      <alignment horizontal="center" vertical="center"/>
      <protection locked="0"/>
    </xf>
    <xf numFmtId="49" fontId="0" fillId="0" borderId="53" xfId="23" applyNumberFormat="1" applyBorder="1" applyAlignment="1" applyProtection="1">
      <alignment horizontal="center" vertical="center"/>
      <protection/>
    </xf>
    <xf numFmtId="49" fontId="0" fillId="0" borderId="53" xfId="21" applyNumberFormat="1" applyBorder="1" applyAlignment="1" applyProtection="1">
      <alignment vertical="center"/>
      <protection/>
    </xf>
    <xf numFmtId="49" fontId="0" fillId="0" borderId="53" xfId="23" applyNumberFormat="1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68" xfId="0" applyBorder="1" applyAlignment="1" applyProtection="1">
      <alignment/>
      <protection/>
    </xf>
    <xf numFmtId="1" fontId="0" fillId="0" borderId="29" xfId="0" applyNumberFormat="1" applyFont="1" applyBorder="1" applyAlignment="1" applyProtection="1">
      <alignment horizontal="center" vertical="center"/>
      <protection locked="0"/>
    </xf>
    <xf numFmtId="1" fontId="0" fillId="0" borderId="30" xfId="0" applyNumberFormat="1" applyFont="1" applyBorder="1" applyAlignment="1" applyProtection="1">
      <alignment horizontal="center" vertical="center"/>
      <protection locked="0"/>
    </xf>
    <xf numFmtId="1" fontId="0" fillId="0" borderId="30" xfId="0" applyNumberFormat="1" applyBorder="1" applyAlignment="1" applyProtection="1" quotePrefix="1">
      <alignment horizontal="center" vertical="center"/>
      <protection locked="0"/>
    </xf>
    <xf numFmtId="1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69" xfId="21" applyNumberForma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/>
      <protection/>
    </xf>
    <xf numFmtId="0" fontId="23" fillId="0" borderId="2" xfId="0" applyFont="1" applyBorder="1" applyAlignment="1" applyProtection="1">
      <alignment/>
      <protection/>
    </xf>
    <xf numFmtId="166" fontId="5" fillId="0" borderId="10" xfId="0" applyNumberFormat="1" applyFont="1" applyBorder="1" applyAlignment="1" applyProtection="1">
      <alignment horizontal="center" wrapText="1"/>
      <protection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4" fillId="6" borderId="53" xfId="0" applyFont="1" applyFill="1" applyBorder="1" applyAlignment="1" applyProtection="1" quotePrefix="1">
      <alignment horizontal="center"/>
      <protection locked="0"/>
    </xf>
    <xf numFmtId="0" fontId="0" fillId="0" borderId="9" xfId="0" applyFill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/>
      <protection/>
    </xf>
    <xf numFmtId="0" fontId="24" fillId="6" borderId="70" xfId="0" applyFont="1" applyFill="1" applyBorder="1" applyAlignment="1" applyProtection="1">
      <alignment horizontal="center"/>
      <protection/>
    </xf>
    <xf numFmtId="0" fontId="24" fillId="6" borderId="71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/>
      <protection/>
    </xf>
    <xf numFmtId="0" fontId="5" fillId="4" borderId="37" xfId="0" applyFont="1" applyFill="1" applyBorder="1" applyAlignment="1" applyProtection="1">
      <alignment/>
      <protection/>
    </xf>
    <xf numFmtId="0" fontId="0" fillId="0" borderId="72" xfId="23" applyNumberFormat="1" applyFont="1" applyFill="1" applyBorder="1" applyAlignment="1" applyProtection="1">
      <alignment vertical="center"/>
      <protection locked="0"/>
    </xf>
    <xf numFmtId="0" fontId="5" fillId="0" borderId="58" xfId="23" applyNumberFormat="1" applyFont="1" applyFill="1" applyBorder="1" applyAlignment="1" applyProtection="1">
      <alignment horizontal="center" vertical="center"/>
      <protection/>
    </xf>
    <xf numFmtId="0" fontId="22" fillId="0" borderId="68" xfId="0" applyFont="1" applyBorder="1" applyAlignment="1" applyProtection="1">
      <alignment/>
      <protection/>
    </xf>
    <xf numFmtId="0" fontId="22" fillId="0" borderId="73" xfId="0" applyFont="1" applyBorder="1" applyAlignment="1" applyProtection="1">
      <alignment horizontal="left"/>
      <protection/>
    </xf>
    <xf numFmtId="0" fontId="0" fillId="0" borderId="73" xfId="0" applyBorder="1" applyAlignment="1" applyProtection="1">
      <alignment horizontal="left"/>
      <protection/>
    </xf>
    <xf numFmtId="0" fontId="0" fillId="0" borderId="53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9" fontId="0" fillId="0" borderId="32" xfId="0" applyNumberFormat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166" fontId="4" fillId="7" borderId="49" xfId="0" applyNumberFormat="1" applyFont="1" applyFill="1" applyBorder="1" applyAlignment="1" applyProtection="1">
      <alignment horizontal="center"/>
      <protection/>
    </xf>
    <xf numFmtId="0" fontId="12" fillId="0" borderId="0" xfId="15" applyNumberFormat="1" applyFont="1" applyFill="1" applyBorder="1" applyAlignment="1" applyProtection="1">
      <alignment horizontal="center" vertical="center"/>
      <protection/>
    </xf>
    <xf numFmtId="0" fontId="0" fillId="4" borderId="41" xfId="0" applyFill="1" applyBorder="1" applyAlignment="1" applyProtection="1">
      <alignment/>
      <protection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/>
      <protection/>
    </xf>
    <xf numFmtId="0" fontId="12" fillId="8" borderId="32" xfId="0" applyFont="1" applyFill="1" applyBorder="1" applyAlignment="1" applyProtection="1">
      <alignment horizontal="center" vertical="center"/>
      <protection/>
    </xf>
    <xf numFmtId="0" fontId="12" fillId="8" borderId="32" xfId="0" applyFont="1" applyFill="1" applyBorder="1" applyAlignment="1" applyProtection="1">
      <alignment vertical="center"/>
      <protection/>
    </xf>
    <xf numFmtId="0" fontId="12" fillId="8" borderId="33" xfId="0" applyFont="1" applyFill="1" applyBorder="1" applyAlignment="1" applyProtection="1">
      <alignment horizontal="center" vertical="center"/>
      <protection/>
    </xf>
    <xf numFmtId="0" fontId="12" fillId="8" borderId="32" xfId="15" applyNumberFormat="1" applyFont="1" applyFill="1" applyBorder="1" applyAlignment="1" applyProtection="1">
      <alignment horizontal="center" vertical="center" wrapText="1"/>
      <protection/>
    </xf>
    <xf numFmtId="0" fontId="19" fillId="6" borderId="27" xfId="0" applyFont="1" applyFill="1" applyBorder="1" applyAlignment="1" applyProtection="1">
      <alignment horizontal="center"/>
      <protection/>
    </xf>
    <xf numFmtId="0" fontId="19" fillId="6" borderId="29" xfId="0" applyFont="1" applyFill="1" applyBorder="1" applyAlignment="1" applyProtection="1">
      <alignment horizontal="center"/>
      <protection/>
    </xf>
    <xf numFmtId="0" fontId="19" fillId="6" borderId="0" xfId="0" applyFont="1" applyFill="1" applyBorder="1" applyAlignment="1" applyProtection="1">
      <alignment horizontal="center"/>
      <protection/>
    </xf>
    <xf numFmtId="1" fontId="0" fillId="6" borderId="74" xfId="0" applyNumberFormat="1" applyFill="1" applyBorder="1" applyAlignment="1" applyProtection="1">
      <alignment horizontal="center" vertical="center"/>
      <protection locked="0"/>
    </xf>
    <xf numFmtId="49" fontId="5" fillId="6" borderId="69" xfId="0" applyNumberFormat="1" applyFont="1" applyFill="1" applyBorder="1" applyAlignment="1" applyProtection="1">
      <alignment horizontal="center" vertical="center" wrapText="1"/>
      <protection/>
    </xf>
    <xf numFmtId="49" fontId="0" fillId="9" borderId="57" xfId="0" applyNumberFormat="1" applyFill="1" applyBorder="1" applyAlignment="1" applyProtection="1">
      <alignment horizontal="center" vertical="center"/>
      <protection/>
    </xf>
    <xf numFmtId="49" fontId="0" fillId="9" borderId="75" xfId="0" applyNumberFormat="1" applyFill="1" applyBorder="1" applyAlignment="1" applyProtection="1">
      <alignment horizontal="center" vertical="center"/>
      <protection/>
    </xf>
    <xf numFmtId="49" fontId="0" fillId="9" borderId="58" xfId="0" applyNumberFormat="1" applyFill="1" applyBorder="1" applyAlignment="1" applyProtection="1">
      <alignment horizontal="center" vertical="center"/>
      <protection locked="0"/>
    </xf>
    <xf numFmtId="0" fontId="5" fillId="9" borderId="51" xfId="0" applyFont="1" applyFill="1" applyBorder="1" applyAlignment="1" applyProtection="1">
      <alignment horizontal="left" vertical="center"/>
      <protection/>
    </xf>
    <xf numFmtId="0" fontId="0" fillId="9" borderId="56" xfId="0" applyFill="1" applyBorder="1" applyAlignment="1" applyProtection="1">
      <alignment horizontal="left"/>
      <protection/>
    </xf>
    <xf numFmtId="0" fontId="0" fillId="9" borderId="61" xfId="0" applyFill="1" applyBorder="1" applyAlignment="1" applyProtection="1">
      <alignment horizontal="left"/>
      <protection/>
    </xf>
    <xf numFmtId="0" fontId="0" fillId="9" borderId="59" xfId="0" applyFill="1" applyBorder="1" applyAlignment="1" applyProtection="1">
      <alignment horizontal="left"/>
      <protection/>
    </xf>
    <xf numFmtId="0" fontId="12" fillId="9" borderId="59" xfId="0" applyFont="1" applyFill="1" applyBorder="1" applyAlignment="1" applyProtection="1">
      <alignment horizontal="left"/>
      <protection/>
    </xf>
    <xf numFmtId="0" fontId="0" fillId="9" borderId="53" xfId="0" applyFill="1" applyBorder="1" applyAlignment="1" applyProtection="1">
      <alignment/>
      <protection locked="0"/>
    </xf>
    <xf numFmtId="0" fontId="0" fillId="9" borderId="0" xfId="0" applyFill="1" applyBorder="1" applyAlignment="1" applyProtection="1">
      <alignment/>
      <protection/>
    </xf>
    <xf numFmtId="0" fontId="12" fillId="9" borderId="60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center"/>
      <protection/>
    </xf>
    <xf numFmtId="1" fontId="25" fillId="6" borderId="34" xfId="0" applyNumberFormat="1" applyFont="1" applyFill="1" applyBorder="1" applyAlignment="1" applyProtection="1">
      <alignment horizontal="center" vertical="center"/>
      <protection locked="0"/>
    </xf>
    <xf numFmtId="1" fontId="25" fillId="6" borderId="76" xfId="0" applyNumberFormat="1" applyFont="1" applyFill="1" applyBorder="1" applyAlignment="1" applyProtection="1">
      <alignment horizontal="center" vertical="center"/>
      <protection locked="0"/>
    </xf>
    <xf numFmtId="1" fontId="25" fillId="6" borderId="77" xfId="0" applyNumberFormat="1" applyFont="1" applyFill="1" applyBorder="1" applyAlignment="1" applyProtection="1">
      <alignment horizontal="center" vertical="center"/>
      <protection locked="0"/>
    </xf>
    <xf numFmtId="0" fontId="0" fillId="10" borderId="4" xfId="0" applyFill="1" applyBorder="1" applyAlignment="1" applyProtection="1">
      <alignment/>
      <protection/>
    </xf>
    <xf numFmtId="0" fontId="5" fillId="10" borderId="2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2" fillId="10" borderId="0" xfId="0" applyFont="1" applyFill="1" applyBorder="1" applyAlignment="1" applyProtection="1">
      <alignment/>
      <protection/>
    </xf>
    <xf numFmtId="0" fontId="0" fillId="10" borderId="6" xfId="0" applyFill="1" applyBorder="1" applyAlignment="1" applyProtection="1">
      <alignment/>
      <protection/>
    </xf>
    <xf numFmtId="0" fontId="3" fillId="10" borderId="78" xfId="0" applyFont="1" applyFill="1" applyBorder="1" applyAlignment="1" applyProtection="1">
      <alignment/>
      <protection/>
    </xf>
    <xf numFmtId="0" fontId="0" fillId="10" borderId="13" xfId="0" applyFill="1" applyBorder="1" applyAlignment="1" applyProtection="1">
      <alignment/>
      <protection/>
    </xf>
    <xf numFmtId="0" fontId="10" fillId="2" borderId="0" xfId="0" applyFont="1" applyFill="1" applyBorder="1" applyAlignment="1" applyProtection="1" quotePrefix="1">
      <alignment/>
      <protection/>
    </xf>
    <xf numFmtId="0" fontId="26" fillId="0" borderId="50" xfId="21" applyNumberFormat="1" applyFont="1" applyBorder="1" applyAlignment="1" applyProtection="1">
      <alignment horizontal="center" vertical="center"/>
      <protection/>
    </xf>
    <xf numFmtId="0" fontId="20" fillId="0" borderId="79" xfId="21" applyNumberFormat="1" applyFont="1" applyBorder="1" applyAlignment="1" applyProtection="1">
      <alignment horizontal="center" vertical="center"/>
      <protection/>
    </xf>
    <xf numFmtId="0" fontId="20" fillId="0" borderId="80" xfId="21" applyNumberFormat="1" applyFont="1" applyBorder="1" applyAlignment="1" applyProtection="1">
      <alignment horizontal="center" vertical="center"/>
      <protection/>
    </xf>
    <xf numFmtId="0" fontId="20" fillId="0" borderId="81" xfId="21" applyNumberFormat="1" applyFont="1" applyBorder="1" applyAlignment="1" applyProtection="1">
      <alignment horizontal="center" vertical="center"/>
      <protection/>
    </xf>
    <xf numFmtId="0" fontId="5" fillId="0" borderId="68" xfId="21" applyNumberFormat="1" applyFont="1" applyBorder="1" applyAlignment="1" applyProtection="1">
      <alignment horizontal="center" vertical="center"/>
      <protection/>
    </xf>
    <xf numFmtId="0" fontId="5" fillId="0" borderId="82" xfId="21" applyNumberFormat="1" applyFont="1" applyBorder="1" applyAlignment="1" applyProtection="1">
      <alignment horizontal="center" vertical="center"/>
      <protection/>
    </xf>
    <xf numFmtId="0" fontId="5" fillId="0" borderId="58" xfId="23" applyNumberFormat="1" applyFont="1" applyFill="1" applyBorder="1" applyAlignment="1" applyProtection="1">
      <alignment horizontal="left" vertical="center"/>
      <protection/>
    </xf>
    <xf numFmtId="0" fontId="5" fillId="0" borderId="75" xfId="23" applyNumberFormat="1" applyFont="1" applyFill="1" applyBorder="1" applyAlignment="1" applyProtection="1">
      <alignment horizontal="left" vertical="center"/>
      <protection/>
    </xf>
    <xf numFmtId="49" fontId="0" fillId="2" borderId="30" xfId="0" applyNumberFormat="1" applyFill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2" borderId="83" xfId="0" applyNumberForma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/>
    </xf>
    <xf numFmtId="0" fontId="5" fillId="11" borderId="30" xfId="0" applyFont="1" applyFill="1" applyBorder="1" applyAlignment="1" applyProtection="1">
      <alignment horizontal="center" wrapText="1"/>
      <protection/>
    </xf>
    <xf numFmtId="0" fontId="12" fillId="8" borderId="32" xfId="0" applyFont="1" applyFill="1" applyBorder="1" applyAlignment="1" applyProtection="1">
      <alignment horizontal="center" vertical="center"/>
      <protection/>
    </xf>
    <xf numFmtId="49" fontId="17" fillId="12" borderId="84" xfId="0" applyNumberFormat="1" applyFont="1" applyFill="1" applyBorder="1" applyAlignment="1" applyProtection="1">
      <alignment/>
      <protection locked="0"/>
    </xf>
    <xf numFmtId="49" fontId="17" fillId="7" borderId="85" xfId="0" applyNumberFormat="1" applyFont="1" applyFill="1" applyBorder="1" applyAlignment="1" applyProtection="1">
      <alignment horizontal="center"/>
      <protection locked="0"/>
    </xf>
    <xf numFmtId="49" fontId="17" fillId="7" borderId="86" xfId="0" applyNumberFormat="1" applyFont="1" applyFill="1" applyBorder="1" applyAlignment="1" applyProtection="1">
      <alignment horizontal="center"/>
      <protection locked="0"/>
    </xf>
    <xf numFmtId="49" fontId="17" fillId="7" borderId="84" xfId="0" applyNumberFormat="1" applyFont="1" applyFill="1" applyBorder="1" applyAlignment="1" applyProtection="1">
      <alignment horizontal="center"/>
      <protection locked="0"/>
    </xf>
    <xf numFmtId="49" fontId="17" fillId="7" borderId="84" xfId="0" applyNumberFormat="1" applyFont="1" applyFill="1" applyBorder="1" applyAlignment="1" applyProtection="1">
      <alignment/>
      <protection locked="0"/>
    </xf>
    <xf numFmtId="49" fontId="4" fillId="7" borderId="86" xfId="0" applyNumberFormat="1" applyFont="1" applyFill="1" applyBorder="1" applyAlignment="1" applyProtection="1">
      <alignment/>
      <protection locked="0"/>
    </xf>
    <xf numFmtId="49" fontId="4" fillId="7" borderId="84" xfId="0" applyNumberFormat="1" applyFont="1" applyFill="1" applyBorder="1" applyAlignment="1" applyProtection="1">
      <alignment/>
      <protection locked="0"/>
    </xf>
    <xf numFmtId="49" fontId="0" fillId="2" borderId="0" xfId="0" applyNumberFormat="1" applyFill="1" applyBorder="1" applyAlignment="1" applyProtection="1">
      <alignment horizontal="center"/>
      <protection/>
    </xf>
    <xf numFmtId="49" fontId="20" fillId="6" borderId="57" xfId="0" applyNumberFormat="1" applyFont="1" applyFill="1" applyBorder="1" applyAlignment="1" applyProtection="1">
      <alignment horizontal="center" vertical="center"/>
      <protection/>
    </xf>
    <xf numFmtId="49" fontId="20" fillId="6" borderId="87" xfId="0" applyNumberFormat="1" applyFont="1" applyFill="1" applyBorder="1" applyAlignment="1" applyProtection="1">
      <alignment horizontal="center" vertical="center"/>
      <protection/>
    </xf>
    <xf numFmtId="0" fontId="20" fillId="0" borderId="57" xfId="21" applyNumberFormat="1" applyFont="1" applyBorder="1" applyAlignment="1" applyProtection="1">
      <alignment horizontal="center" vertical="center"/>
      <protection/>
    </xf>
    <xf numFmtId="0" fontId="20" fillId="0" borderId="75" xfId="21" applyNumberFormat="1" applyFont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0" fontId="5" fillId="0" borderId="88" xfId="21" applyNumberFormat="1" applyFont="1" applyBorder="1" applyAlignment="1" applyProtection="1">
      <alignment horizontal="center" vertical="center"/>
      <protection/>
    </xf>
    <xf numFmtId="0" fontId="5" fillId="0" borderId="89" xfId="21" applyNumberFormat="1" applyFont="1" applyBorder="1" applyAlignment="1" applyProtection="1">
      <alignment horizontal="center" vertical="center"/>
      <protection/>
    </xf>
    <xf numFmtId="0" fontId="5" fillId="0" borderId="90" xfId="21" applyNumberFormat="1" applyFont="1" applyBorder="1" applyAlignment="1" applyProtection="1">
      <alignment horizontal="center" vertical="center"/>
      <protection/>
    </xf>
    <xf numFmtId="49" fontId="0" fillId="0" borderId="29" xfId="0" applyNumberFormat="1" applyFont="1" applyBorder="1" applyAlignment="1" applyProtection="1">
      <alignment vertical="center"/>
      <protection locked="0"/>
    </xf>
  </cellXfs>
  <cellStyles count="11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Normal_Inscription 6Vol16 2016 v2" xfId="21"/>
    <cellStyle name="Normal_Inscrits Challenger 2015-0701" xfId="22"/>
    <cellStyle name="Normal_Inscrits Excellence 2015-0703" xfId="23"/>
    <cellStyle name="Percent" xfId="24"/>
  </cellStyles>
  <dxfs count="4">
    <dxf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99"/>
        </patternFill>
      </fill>
      <border/>
    </dxf>
    <dxf>
      <font>
        <color rgb="FF00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142875</xdr:rowOff>
    </xdr:from>
    <xdr:to>
      <xdr:col>3</xdr:col>
      <xdr:colOff>1000125</xdr:colOff>
      <xdr:row>5</xdr:row>
      <xdr:rowOff>95250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4800"/>
          <a:ext cx="29337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0"/>
  <sheetViews>
    <sheetView showZeros="0" tabSelected="1" zoomScale="64" zoomScaleNormal="64" workbookViewId="0" topLeftCell="A1">
      <selection activeCell="B18" sqref="B18"/>
    </sheetView>
  </sheetViews>
  <sheetFormatPr defaultColWidth="11.421875" defaultRowHeight="12.75"/>
  <cols>
    <col min="1" max="1" width="3.421875" style="1" customWidth="1"/>
    <col min="2" max="2" width="20.8515625" style="1" customWidth="1"/>
    <col min="3" max="3" width="10.00390625" style="1" customWidth="1"/>
    <col min="4" max="5" width="24.7109375" style="1" customWidth="1"/>
    <col min="6" max="6" width="11.7109375" style="1" customWidth="1"/>
    <col min="7" max="7" width="6.7109375" style="1" customWidth="1"/>
    <col min="8" max="9" width="13.57421875" style="1" customWidth="1"/>
    <col min="10" max="13" width="14.7109375" style="1" customWidth="1"/>
    <col min="14" max="14" width="11.421875" style="1" customWidth="1"/>
    <col min="15" max="15" width="13.421875" style="1" customWidth="1"/>
    <col min="16" max="16" width="14.8515625" style="1" customWidth="1"/>
    <col min="17" max="17" width="28.7109375" style="1" customWidth="1"/>
    <col min="18" max="18" width="2.8515625" style="1" customWidth="1"/>
    <col min="19" max="19" width="5.421875" style="1" customWidth="1"/>
    <col min="20" max="20" width="7.57421875" style="1" customWidth="1"/>
    <col min="21" max="21" width="6.421875" style="1" customWidth="1"/>
    <col min="22" max="16384" width="11.421875" style="1" customWidth="1"/>
  </cols>
  <sheetData>
    <row r="1" spans="1:21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5"/>
    </row>
    <row r="2" spans="1:21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9"/>
      <c r="T2" s="10"/>
      <c r="U2" s="11"/>
    </row>
    <row r="3" spans="1:21" ht="34.5">
      <c r="A3" s="6"/>
      <c r="B3" s="7"/>
      <c r="C3" s="7"/>
      <c r="D3" s="8"/>
      <c r="E3" s="246" t="s">
        <v>95</v>
      </c>
      <c r="F3" s="246"/>
      <c r="G3" s="247"/>
      <c r="H3" s="247"/>
      <c r="I3" s="112"/>
      <c r="J3" s="7"/>
      <c r="K3" s="7"/>
      <c r="L3" s="7"/>
      <c r="M3" s="7"/>
      <c r="N3" s="7"/>
      <c r="O3" s="12"/>
      <c r="P3" s="13" t="s">
        <v>0</v>
      </c>
      <c r="Q3" s="216"/>
      <c r="R3" s="216"/>
      <c r="S3" s="5"/>
      <c r="T3" s="14"/>
      <c r="U3" s="11"/>
    </row>
    <row r="4" spans="1:21" ht="12.75">
      <c r="A4" s="6"/>
      <c r="B4" s="7"/>
      <c r="C4" s="10"/>
      <c r="D4" s="108"/>
      <c r="E4" s="108"/>
      <c r="F4" s="23"/>
      <c r="G4" s="7"/>
      <c r="H4" s="7"/>
      <c r="I4" s="7"/>
      <c r="J4" s="7"/>
      <c r="K4" s="7"/>
      <c r="L4" s="7"/>
      <c r="M4" s="7"/>
      <c r="N4" s="7"/>
      <c r="O4" s="10"/>
      <c r="P4" s="6"/>
      <c r="Q4" s="7"/>
      <c r="R4" s="10"/>
      <c r="S4" s="11"/>
      <c r="T4" s="14"/>
      <c r="U4" s="11"/>
    </row>
    <row r="5" spans="1:21" ht="30">
      <c r="A5" s="6"/>
      <c r="B5" s="7"/>
      <c r="C5" s="10"/>
      <c r="D5" s="108"/>
      <c r="E5" s="108"/>
      <c r="H5" s="15" t="s">
        <v>1</v>
      </c>
      <c r="I5" s="7"/>
      <c r="J5" s="7"/>
      <c r="K5" s="7"/>
      <c r="L5" s="7"/>
      <c r="M5" s="7"/>
      <c r="N5" s="7"/>
      <c r="O5" s="10"/>
      <c r="P5" s="248" t="s">
        <v>96</v>
      </c>
      <c r="Q5" s="249"/>
      <c r="R5" s="17"/>
      <c r="S5" s="18"/>
      <c r="T5" s="14"/>
      <c r="U5" s="11"/>
    </row>
    <row r="6" spans="1:21" ht="15" customHeight="1">
      <c r="A6" s="6"/>
      <c r="B6" s="7"/>
      <c r="C6" s="10"/>
      <c r="D6" s="108"/>
      <c r="E6" s="108"/>
      <c r="F6" s="23"/>
      <c r="G6" s="7"/>
      <c r="H6" s="7"/>
      <c r="I6" s="7"/>
      <c r="J6" s="7"/>
      <c r="K6" s="7"/>
      <c r="L6" s="7"/>
      <c r="M6" s="7"/>
      <c r="N6" s="7"/>
      <c r="O6" s="7"/>
      <c r="P6" s="19"/>
      <c r="Q6" s="20" t="s">
        <v>112</v>
      </c>
      <c r="R6" s="21"/>
      <c r="S6" s="22"/>
      <c r="T6" s="10"/>
      <c r="U6" s="11"/>
    </row>
    <row r="7" spans="1:21" ht="12.75">
      <c r="A7" s="6"/>
      <c r="B7" s="7"/>
      <c r="C7" s="7"/>
      <c r="D7" s="19"/>
      <c r="E7" s="19"/>
      <c r="F7" s="7"/>
      <c r="G7" s="7"/>
      <c r="H7" s="7"/>
      <c r="I7" s="7"/>
      <c r="J7" s="7"/>
      <c r="K7" s="7"/>
      <c r="L7" s="7"/>
      <c r="M7" s="7"/>
      <c r="N7" s="112"/>
      <c r="O7" s="7"/>
      <c r="P7" s="7"/>
      <c r="Q7" s="7"/>
      <c r="R7" s="7"/>
      <c r="S7" s="7"/>
      <c r="T7" s="10"/>
      <c r="U7" s="11"/>
    </row>
    <row r="8" spans="1:21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7"/>
      <c r="P8" s="7"/>
      <c r="Q8" s="7"/>
      <c r="R8" s="7"/>
      <c r="S8" s="7"/>
      <c r="T8" s="10"/>
      <c r="U8" s="11"/>
    </row>
    <row r="9" spans="1:21" ht="12.75">
      <c r="A9" s="6"/>
      <c r="B9" s="7"/>
      <c r="C9" s="7"/>
      <c r="D9" s="7"/>
      <c r="E9" s="7"/>
      <c r="F9" s="7"/>
      <c r="G9" s="7"/>
      <c r="H9" s="7"/>
      <c r="I9" s="7"/>
      <c r="J9" s="7"/>
      <c r="K9" s="10"/>
      <c r="L9" s="197"/>
      <c r="M9" s="199" t="s">
        <v>94</v>
      </c>
      <c r="N9" s="200"/>
      <c r="O9" s="23"/>
      <c r="P9" s="7"/>
      <c r="Q9" s="7"/>
      <c r="R9" s="7"/>
      <c r="S9" s="7"/>
      <c r="T9" s="10"/>
      <c r="U9" s="11"/>
    </row>
    <row r="10" spans="1:21" ht="12.75">
      <c r="A10" s="6"/>
      <c r="B10" s="7"/>
      <c r="C10" s="8"/>
      <c r="D10" s="8"/>
      <c r="E10" s="7"/>
      <c r="F10" s="7"/>
      <c r="G10" s="7"/>
      <c r="H10" s="7"/>
      <c r="I10" s="7"/>
      <c r="J10" s="7"/>
      <c r="K10" s="7"/>
      <c r="L10" s="8"/>
      <c r="N10" s="198" t="s">
        <v>97</v>
      </c>
      <c r="O10" s="7"/>
      <c r="P10" s="7"/>
      <c r="Q10" s="7"/>
      <c r="R10" s="7"/>
      <c r="S10" s="7"/>
      <c r="T10" s="10"/>
      <c r="U10" s="11"/>
    </row>
    <row r="11" spans="1:21" ht="24.75" customHeight="1">
      <c r="A11" s="6"/>
      <c r="B11" s="101" t="s">
        <v>2</v>
      </c>
      <c r="C11" s="266"/>
      <c r="D11" s="266"/>
      <c r="E11" s="266"/>
      <c r="F11" s="266"/>
      <c r="G11" s="266"/>
      <c r="H11" s="266"/>
      <c r="I11" s="211"/>
      <c r="J11" s="108"/>
      <c r="K11" s="24" t="s">
        <v>3</v>
      </c>
      <c r="L11" s="201"/>
      <c r="M11" s="113"/>
      <c r="N11" s="196"/>
      <c r="O11" s="271"/>
      <c r="P11" s="272"/>
      <c r="Q11" s="272"/>
      <c r="R11" s="272"/>
      <c r="S11" s="272"/>
      <c r="T11" s="272"/>
      <c r="U11" s="25"/>
    </row>
    <row r="12" spans="1:21" ht="4.5" customHeight="1">
      <c r="A12" s="6"/>
      <c r="B12" s="10"/>
      <c r="C12" s="212"/>
      <c r="D12" s="212"/>
      <c r="E12" s="212"/>
      <c r="F12" s="212"/>
      <c r="G12" s="212"/>
      <c r="H12" s="213"/>
      <c r="I12" s="112"/>
      <c r="J12" s="108"/>
      <c r="K12" s="8"/>
      <c r="L12" s="26"/>
      <c r="M12" s="8"/>
      <c r="N12" s="26"/>
      <c r="O12" s="26"/>
      <c r="P12" s="26"/>
      <c r="Q12" s="26"/>
      <c r="R12" s="26"/>
      <c r="S12" s="27"/>
      <c r="T12" s="22"/>
      <c r="U12" s="11"/>
    </row>
    <row r="13" spans="1:21" ht="24.75" customHeight="1">
      <c r="A13" s="6"/>
      <c r="B13" s="101" t="s">
        <v>4</v>
      </c>
      <c r="C13" s="266"/>
      <c r="D13" s="266"/>
      <c r="E13" s="266"/>
      <c r="F13" s="266"/>
      <c r="G13" s="266"/>
      <c r="H13" s="266"/>
      <c r="I13" s="28"/>
      <c r="J13" s="108"/>
      <c r="K13" s="29"/>
      <c r="L13" s="29"/>
      <c r="M13" s="273"/>
      <c r="N13" s="273"/>
      <c r="O13" s="30" t="s">
        <v>5</v>
      </c>
      <c r="P13" s="117"/>
      <c r="Q13" s="31"/>
      <c r="R13" s="31"/>
      <c r="S13" s="117"/>
      <c r="T13" s="23"/>
      <c r="U13" s="11"/>
    </row>
    <row r="14" spans="1:21" ht="4.5" customHeight="1">
      <c r="A14" s="6"/>
      <c r="B14" s="10"/>
      <c r="C14" s="212"/>
      <c r="D14" s="212"/>
      <c r="E14" s="212"/>
      <c r="F14" s="212"/>
      <c r="G14" s="212"/>
      <c r="H14" s="213"/>
      <c r="I14" s="112"/>
      <c r="J14" s="108"/>
      <c r="K14" s="19"/>
      <c r="L14" s="19"/>
      <c r="M14" s="19"/>
      <c r="N14" s="19"/>
      <c r="O14" s="19"/>
      <c r="P14" s="19"/>
      <c r="Q14" s="19"/>
      <c r="R14" s="19"/>
      <c r="S14" s="22"/>
      <c r="T14" s="10"/>
      <c r="U14" s="11"/>
    </row>
    <row r="15" spans="1:21" ht="24.75" customHeight="1">
      <c r="A15" s="6"/>
      <c r="B15" s="7"/>
      <c r="C15" s="266"/>
      <c r="D15" s="266"/>
      <c r="E15" s="266"/>
      <c r="F15" s="266"/>
      <c r="G15" s="266"/>
      <c r="H15" s="266"/>
      <c r="I15" s="112"/>
      <c r="J15" s="108"/>
      <c r="K15" s="102" t="s">
        <v>6</v>
      </c>
      <c r="L15" s="202"/>
      <c r="M15" s="267"/>
      <c r="N15" s="268"/>
      <c r="O15" s="33" t="s">
        <v>7</v>
      </c>
      <c r="P15" s="269"/>
      <c r="Q15" s="269"/>
      <c r="R15" s="7"/>
      <c r="S15" s="7"/>
      <c r="T15" s="10"/>
      <c r="U15" s="11"/>
    </row>
    <row r="16" spans="1:21" ht="4.5" customHeight="1">
      <c r="A16" s="6"/>
      <c r="B16" s="7"/>
      <c r="C16" s="112"/>
      <c r="D16" s="112"/>
      <c r="E16" s="112"/>
      <c r="F16" s="112"/>
      <c r="G16" s="112"/>
      <c r="H16" s="197"/>
      <c r="I16" s="7"/>
      <c r="J16" s="108"/>
      <c r="K16" s="7"/>
      <c r="L16" s="7"/>
      <c r="M16" s="7"/>
      <c r="N16" s="7"/>
      <c r="O16" s="7"/>
      <c r="P16" s="7"/>
      <c r="Q16" s="7"/>
      <c r="R16" s="7"/>
      <c r="S16" s="7"/>
      <c r="T16" s="10"/>
      <c r="U16" s="11"/>
    </row>
    <row r="17" spans="1:21" ht="24.75" customHeight="1">
      <c r="A17" s="6"/>
      <c r="B17" s="7"/>
      <c r="C17" s="266"/>
      <c r="D17" s="266"/>
      <c r="E17" s="266"/>
      <c r="F17" s="266"/>
      <c r="G17" s="266"/>
      <c r="H17" s="266"/>
      <c r="I17" s="7"/>
      <c r="J17" s="108"/>
      <c r="K17" s="101" t="s">
        <v>8</v>
      </c>
      <c r="L17" s="101"/>
      <c r="M17" s="7"/>
      <c r="N17" s="7"/>
      <c r="O17" s="270"/>
      <c r="P17" s="270"/>
      <c r="Q17" s="270"/>
      <c r="R17" s="270"/>
      <c r="S17" s="270"/>
      <c r="T17" s="270"/>
      <c r="U17" s="11"/>
    </row>
    <row r="18" spans="1:21" s="31" customFormat="1" ht="12.75">
      <c r="A18" s="34"/>
      <c r="B18" s="35"/>
      <c r="C18" s="118"/>
      <c r="D18" s="118"/>
      <c r="E18" s="118"/>
      <c r="F18" s="118"/>
      <c r="G18" s="118"/>
      <c r="H18" s="118"/>
      <c r="I18" s="35"/>
      <c r="J18" s="35"/>
      <c r="K18" s="35"/>
      <c r="L18" s="35"/>
      <c r="M18" s="35"/>
      <c r="N18" s="35"/>
      <c r="O18" s="118"/>
      <c r="P18" s="118"/>
      <c r="Q18" s="118"/>
      <c r="R18" s="118"/>
      <c r="S18" s="118"/>
      <c r="T18" s="118"/>
      <c r="U18" s="36"/>
    </row>
    <row r="19" spans="1:21" s="31" customFormat="1" ht="12.75">
      <c r="A19" s="34"/>
      <c r="B19" s="35"/>
      <c r="C19" s="119"/>
      <c r="D19" s="119"/>
      <c r="E19" s="119"/>
      <c r="F19" s="119"/>
      <c r="G19" s="119"/>
      <c r="H19" s="119"/>
      <c r="I19" s="37"/>
      <c r="J19" s="37"/>
      <c r="K19" s="37"/>
      <c r="L19" s="37"/>
      <c r="M19" s="37"/>
      <c r="N19" s="37"/>
      <c r="O19" s="119"/>
      <c r="P19" s="119"/>
      <c r="Q19" s="119"/>
      <c r="R19" s="119"/>
      <c r="S19" s="119"/>
      <c r="T19" s="119"/>
      <c r="U19" s="36"/>
    </row>
    <row r="20" spans="1:21" s="31" customFormat="1" ht="24">
      <c r="A20" s="34"/>
      <c r="B20" s="35"/>
      <c r="C20" s="38" t="s">
        <v>9</v>
      </c>
      <c r="D20" s="38"/>
      <c r="E20" s="38"/>
      <c r="F20" s="38"/>
      <c r="G20" s="38"/>
      <c r="H20" s="38" t="s">
        <v>48</v>
      </c>
      <c r="I20" s="39"/>
      <c r="M20" s="38"/>
      <c r="N20" s="35"/>
      <c r="O20" s="40" t="s">
        <v>109</v>
      </c>
      <c r="P20" s="118"/>
      <c r="Q20" s="118"/>
      <c r="R20" s="118"/>
      <c r="S20" s="118"/>
      <c r="T20" s="118"/>
      <c r="U20" s="36"/>
    </row>
    <row r="21" spans="1:21" s="31" customFormat="1" ht="18.75">
      <c r="A21" s="34"/>
      <c r="B21" s="35"/>
      <c r="C21" s="39" t="s">
        <v>49</v>
      </c>
      <c r="D21" s="39"/>
      <c r="E21" s="107"/>
      <c r="F21" s="107"/>
      <c r="G21" s="39"/>
      <c r="H21" s="41" t="s">
        <v>89</v>
      </c>
      <c r="I21" s="39"/>
      <c r="M21" s="218"/>
      <c r="N21" s="35"/>
      <c r="O21" s="40" t="s">
        <v>110</v>
      </c>
      <c r="P21" s="118"/>
      <c r="Q21" s="118"/>
      <c r="R21" s="118"/>
      <c r="S21" s="118"/>
      <c r="T21" s="118"/>
      <c r="U21" s="36"/>
    </row>
    <row r="22" spans="1:21" s="31" customFormat="1" ht="19.5">
      <c r="A22" s="34"/>
      <c r="B22" s="35"/>
      <c r="C22" s="38" t="s">
        <v>65</v>
      </c>
      <c r="D22" s="39"/>
      <c r="E22" s="107"/>
      <c r="F22" s="107"/>
      <c r="G22" s="39"/>
      <c r="H22" s="41" t="s">
        <v>52</v>
      </c>
      <c r="I22" s="39"/>
      <c r="M22" s="39"/>
      <c r="N22" s="35"/>
      <c r="O22" s="120" t="s">
        <v>99</v>
      </c>
      <c r="P22" s="119"/>
      <c r="Q22" s="119"/>
      <c r="R22" s="119"/>
      <c r="S22" s="119"/>
      <c r="T22" s="119"/>
      <c r="U22" s="36"/>
    </row>
    <row r="23" spans="1:21" s="31" customFormat="1" ht="18.75">
      <c r="A23" s="34"/>
      <c r="B23" s="35"/>
      <c r="C23" s="39" t="s">
        <v>98</v>
      </c>
      <c r="E23" s="108"/>
      <c r="F23" s="108"/>
      <c r="H23" s="41" t="s">
        <v>88</v>
      </c>
      <c r="J23" s="39"/>
      <c r="K23" s="39"/>
      <c r="L23" s="39"/>
      <c r="M23" s="39"/>
      <c r="N23" s="37"/>
      <c r="O23" s="250"/>
      <c r="P23" s="118"/>
      <c r="Q23" s="118"/>
      <c r="R23" s="118"/>
      <c r="S23" s="118"/>
      <c r="T23" s="118"/>
      <c r="U23" s="36"/>
    </row>
    <row r="24" spans="1:21" s="31" customFormat="1" ht="15.75">
      <c r="A24" s="42"/>
      <c r="B24" s="37"/>
      <c r="C24" s="119"/>
      <c r="D24" s="119"/>
      <c r="E24" s="121"/>
      <c r="F24" s="121"/>
      <c r="G24" s="119"/>
      <c r="H24" s="119"/>
      <c r="I24" s="37"/>
      <c r="J24" s="37"/>
      <c r="K24" s="37"/>
      <c r="L24" s="37"/>
      <c r="M24" s="37"/>
      <c r="N24" s="37"/>
      <c r="O24" s="120"/>
      <c r="P24" s="119"/>
      <c r="Q24" s="119"/>
      <c r="R24" s="119"/>
      <c r="S24" s="119"/>
      <c r="T24" s="119"/>
      <c r="U24" s="43"/>
    </row>
    <row r="25" spans="1:21" ht="12.75">
      <c r="A25" s="4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  <c r="U25" s="45"/>
    </row>
    <row r="26" spans="1:21" ht="12.75" customHeight="1">
      <c r="A26" s="46"/>
      <c r="B26" s="31"/>
      <c r="C26" s="47" t="s">
        <v>10</v>
      </c>
      <c r="D26" s="47" t="s">
        <v>11</v>
      </c>
      <c r="E26" s="47" t="s">
        <v>12</v>
      </c>
      <c r="F26" s="47" t="s">
        <v>50</v>
      </c>
      <c r="G26" s="47" t="s">
        <v>13</v>
      </c>
      <c r="H26" s="47" t="s">
        <v>14</v>
      </c>
      <c r="I26" s="48" t="s">
        <v>59</v>
      </c>
      <c r="J26" s="49"/>
      <c r="K26" s="223" t="s">
        <v>42</v>
      </c>
      <c r="L26" s="223" t="s">
        <v>42</v>
      </c>
      <c r="M26" s="50" t="s">
        <v>15</v>
      </c>
      <c r="N26" s="263" t="s">
        <v>16</v>
      </c>
      <c r="O26" s="263"/>
      <c r="P26" s="263"/>
      <c r="Q26" s="264" t="s">
        <v>90</v>
      </c>
      <c r="R26" s="51"/>
      <c r="S26" s="231" t="s">
        <v>42</v>
      </c>
      <c r="T26" s="232"/>
      <c r="U26" s="52"/>
    </row>
    <row r="27" spans="1:21" ht="12.75">
      <c r="A27" s="46"/>
      <c r="B27" s="31"/>
      <c r="C27" s="53"/>
      <c r="D27" s="53"/>
      <c r="E27" s="53"/>
      <c r="F27" s="53"/>
      <c r="G27" s="53"/>
      <c r="H27" s="53"/>
      <c r="I27" s="54" t="s">
        <v>17</v>
      </c>
      <c r="J27" s="54" t="s">
        <v>18</v>
      </c>
      <c r="K27" s="224" t="s">
        <v>43</v>
      </c>
      <c r="L27" s="225" t="s">
        <v>43</v>
      </c>
      <c r="M27" s="239" t="s">
        <v>107</v>
      </c>
      <c r="N27" s="263"/>
      <c r="O27" s="263"/>
      <c r="P27" s="263"/>
      <c r="Q27" s="264"/>
      <c r="R27" s="31"/>
      <c r="S27" s="233" t="s">
        <v>43</v>
      </c>
      <c r="T27" s="234"/>
      <c r="U27" s="52"/>
    </row>
    <row r="28" spans="1:21" s="58" customFormat="1" ht="33.75" customHeight="1" thickBot="1">
      <c r="A28" s="55"/>
      <c r="B28" s="56"/>
      <c r="C28" s="219" t="s">
        <v>19</v>
      </c>
      <c r="D28" s="220" t="s">
        <v>45</v>
      </c>
      <c r="E28" s="220" t="s">
        <v>46</v>
      </c>
      <c r="F28" s="220" t="s">
        <v>51</v>
      </c>
      <c r="G28" s="219" t="s">
        <v>20</v>
      </c>
      <c r="H28" s="219" t="s">
        <v>21</v>
      </c>
      <c r="I28" s="219" t="s">
        <v>57</v>
      </c>
      <c r="J28" s="221" t="s">
        <v>58</v>
      </c>
      <c r="K28" s="221" t="s">
        <v>54</v>
      </c>
      <c r="L28" s="221" t="s">
        <v>54</v>
      </c>
      <c r="M28" s="219" t="s">
        <v>22</v>
      </c>
      <c r="N28" s="265" t="s">
        <v>47</v>
      </c>
      <c r="O28" s="265"/>
      <c r="P28" s="265"/>
      <c r="Q28" s="222" t="s">
        <v>108</v>
      </c>
      <c r="R28" s="56"/>
      <c r="S28" s="238" t="s">
        <v>53</v>
      </c>
      <c r="T28" s="235"/>
      <c r="U28" s="57"/>
    </row>
    <row r="29" spans="1:21" ht="24.75" customHeight="1">
      <c r="A29" s="46"/>
      <c r="B29" s="31"/>
      <c r="C29" s="59" t="s">
        <v>19</v>
      </c>
      <c r="D29" s="283"/>
      <c r="E29" s="283"/>
      <c r="F29" s="60"/>
      <c r="G29" s="122" t="s">
        <v>20</v>
      </c>
      <c r="H29" s="187"/>
      <c r="I29" s="134"/>
      <c r="J29" s="62"/>
      <c r="K29" s="240" t="e">
        <f>VLOOKUP(I29,BaremePoints,2,FALSE)</f>
        <v>#N/A</v>
      </c>
      <c r="L29" s="240" t="e">
        <f>VLOOKUP(J29,BaremePoints,2,FALSE)</f>
        <v>#N/A</v>
      </c>
      <c r="M29" s="217"/>
      <c r="N29" s="262"/>
      <c r="O29" s="262"/>
      <c r="P29" s="262"/>
      <c r="Q29" s="130"/>
      <c r="R29" s="31"/>
      <c r="S29" s="31"/>
      <c r="T29" s="236"/>
      <c r="U29" s="52"/>
    </row>
    <row r="30" spans="1:21" ht="24.75" customHeight="1">
      <c r="A30" s="46"/>
      <c r="B30" s="31"/>
      <c r="C30" s="63" t="s">
        <v>23</v>
      </c>
      <c r="D30" s="64"/>
      <c r="E30" s="64"/>
      <c r="F30" s="64"/>
      <c r="G30" s="123" t="s">
        <v>20</v>
      </c>
      <c r="H30" s="188"/>
      <c r="I30" s="195"/>
      <c r="J30" s="66"/>
      <c r="K30" s="240" t="e">
        <f aca="true" t="shared" si="0" ref="K30:K36">VLOOKUP(I30,BaremePoints,2,FALSE)</f>
        <v>#N/A</v>
      </c>
      <c r="L30" s="240" t="e">
        <f aca="true" t="shared" si="1" ref="L30:L36">VLOOKUP(J30,BaremePoints,2,FALSE)</f>
        <v>#N/A</v>
      </c>
      <c r="M30" s="65"/>
      <c r="N30" s="259"/>
      <c r="O30" s="259"/>
      <c r="P30" s="259"/>
      <c r="Q30" s="131"/>
      <c r="R30" s="31"/>
      <c r="S30" s="31"/>
      <c r="T30" s="236"/>
      <c r="U30" s="52"/>
    </row>
    <row r="31" spans="1:21" ht="24.75" customHeight="1">
      <c r="A31" s="46"/>
      <c r="B31" s="31"/>
      <c r="C31" s="63" t="s">
        <v>24</v>
      </c>
      <c r="D31" s="64"/>
      <c r="E31" s="64"/>
      <c r="F31" s="64"/>
      <c r="G31" s="123" t="s">
        <v>20</v>
      </c>
      <c r="H31" s="189"/>
      <c r="I31" s="195"/>
      <c r="J31" s="66"/>
      <c r="K31" s="240" t="e">
        <f t="shared" si="0"/>
        <v>#N/A</v>
      </c>
      <c r="L31" s="240" t="e">
        <f t="shared" si="1"/>
        <v>#N/A</v>
      </c>
      <c r="M31" s="65"/>
      <c r="N31" s="259"/>
      <c r="O31" s="259"/>
      <c r="P31" s="259"/>
      <c r="Q31" s="131"/>
      <c r="R31" s="31"/>
      <c r="S31" s="31"/>
      <c r="T31" s="236"/>
      <c r="U31" s="52"/>
    </row>
    <row r="32" spans="1:21" ht="24.75" customHeight="1" thickBot="1">
      <c r="A32" s="46"/>
      <c r="B32" s="31"/>
      <c r="C32" s="67" t="s">
        <v>25</v>
      </c>
      <c r="D32" s="68"/>
      <c r="E32" s="68"/>
      <c r="F32" s="68"/>
      <c r="G32" s="124" t="s">
        <v>20</v>
      </c>
      <c r="H32" s="190"/>
      <c r="I32" s="210"/>
      <c r="J32" s="70"/>
      <c r="K32" s="241" t="e">
        <f t="shared" si="0"/>
        <v>#N/A</v>
      </c>
      <c r="L32" s="242" t="e">
        <f t="shared" si="1"/>
        <v>#N/A</v>
      </c>
      <c r="M32" s="69"/>
      <c r="N32" s="261"/>
      <c r="O32" s="261"/>
      <c r="P32" s="261"/>
      <c r="Q32" s="132"/>
      <c r="R32" s="31"/>
      <c r="S32" s="31"/>
      <c r="T32" s="236"/>
      <c r="U32" s="52"/>
    </row>
    <row r="33" spans="1:21" ht="24.75" customHeight="1">
      <c r="A33" s="46"/>
      <c r="B33" s="31"/>
      <c r="C33" s="59" t="s">
        <v>26</v>
      </c>
      <c r="D33" s="60"/>
      <c r="E33" s="60"/>
      <c r="F33" s="60"/>
      <c r="G33" s="122" t="s">
        <v>27</v>
      </c>
      <c r="H33" s="187"/>
      <c r="I33" s="134"/>
      <c r="J33" s="71"/>
      <c r="K33" s="240" t="e">
        <f t="shared" si="0"/>
        <v>#N/A</v>
      </c>
      <c r="L33" s="240" t="e">
        <f t="shared" si="1"/>
        <v>#N/A</v>
      </c>
      <c r="M33" s="61"/>
      <c r="N33" s="262"/>
      <c r="O33" s="262"/>
      <c r="P33" s="262"/>
      <c r="Q33" s="133"/>
      <c r="R33" s="31"/>
      <c r="S33" s="31"/>
      <c r="T33" s="236"/>
      <c r="U33" s="52"/>
    </row>
    <row r="34" spans="1:21" ht="24.75" customHeight="1">
      <c r="A34" s="46"/>
      <c r="B34" s="31"/>
      <c r="C34" s="63" t="s">
        <v>28</v>
      </c>
      <c r="D34" s="64"/>
      <c r="E34" s="64"/>
      <c r="F34" s="64"/>
      <c r="G34" s="123" t="s">
        <v>27</v>
      </c>
      <c r="H34" s="188"/>
      <c r="I34" s="195"/>
      <c r="J34" s="66"/>
      <c r="K34" s="240" t="e">
        <f t="shared" si="0"/>
        <v>#N/A</v>
      </c>
      <c r="L34" s="240" t="e">
        <f t="shared" si="1"/>
        <v>#N/A</v>
      </c>
      <c r="M34" s="65"/>
      <c r="N34" s="259"/>
      <c r="O34" s="259"/>
      <c r="P34" s="259"/>
      <c r="Q34" s="131"/>
      <c r="R34" s="31"/>
      <c r="S34" s="31"/>
      <c r="T34" s="236"/>
      <c r="U34" s="52"/>
    </row>
    <row r="35" spans="1:21" ht="24.75" customHeight="1">
      <c r="A35" s="46"/>
      <c r="B35" s="31"/>
      <c r="C35" s="63" t="s">
        <v>29</v>
      </c>
      <c r="D35" s="64"/>
      <c r="E35" s="64"/>
      <c r="F35" s="64"/>
      <c r="G35" s="123" t="s">
        <v>27</v>
      </c>
      <c r="H35" s="188"/>
      <c r="I35" s="195"/>
      <c r="J35" s="66"/>
      <c r="K35" s="240" t="e">
        <f t="shared" si="0"/>
        <v>#N/A</v>
      </c>
      <c r="L35" s="240" t="e">
        <f t="shared" si="1"/>
        <v>#N/A</v>
      </c>
      <c r="M35" s="65"/>
      <c r="N35" s="259"/>
      <c r="O35" s="259"/>
      <c r="P35" s="259"/>
      <c r="Q35" s="131"/>
      <c r="R35" s="31"/>
      <c r="S35" s="31"/>
      <c r="T35" s="236"/>
      <c r="U35" s="52"/>
    </row>
    <row r="36" spans="1:21" ht="24.75" customHeight="1" thickBot="1">
      <c r="A36" s="46"/>
      <c r="B36" s="31"/>
      <c r="C36" s="63" t="s">
        <v>30</v>
      </c>
      <c r="D36" s="64"/>
      <c r="E36" s="64"/>
      <c r="F36" s="64"/>
      <c r="G36" s="123" t="s">
        <v>27</v>
      </c>
      <c r="H36" s="188"/>
      <c r="I36" s="195"/>
      <c r="J36" s="115"/>
      <c r="K36" s="240" t="e">
        <f t="shared" si="0"/>
        <v>#N/A</v>
      </c>
      <c r="L36" s="240" t="e">
        <f t="shared" si="1"/>
        <v>#N/A</v>
      </c>
      <c r="M36" s="114"/>
      <c r="N36" s="260"/>
      <c r="O36" s="260"/>
      <c r="P36" s="260"/>
      <c r="Q36" s="131"/>
      <c r="R36" s="31"/>
      <c r="S36" s="31"/>
      <c r="T36" s="236"/>
      <c r="U36" s="52"/>
    </row>
    <row r="37" spans="1:21" ht="32.25" customHeight="1" thickBot="1">
      <c r="A37" s="46"/>
      <c r="B37" s="31"/>
      <c r="C37" s="116"/>
      <c r="D37" s="125"/>
      <c r="E37" s="125"/>
      <c r="F37" s="125"/>
      <c r="G37" s="126"/>
      <c r="H37" s="127"/>
      <c r="I37" s="126"/>
      <c r="J37" s="274" t="s">
        <v>55</v>
      </c>
      <c r="K37" s="275"/>
      <c r="L37" s="226"/>
      <c r="M37" s="227" t="s">
        <v>101</v>
      </c>
      <c r="N37" s="228"/>
      <c r="O37" s="230"/>
      <c r="P37" s="229"/>
      <c r="Q37" s="215"/>
      <c r="R37" s="31"/>
      <c r="S37" s="108"/>
      <c r="T37" s="108"/>
      <c r="U37" s="52"/>
    </row>
    <row r="38" spans="1:21" ht="16.5" customHeight="1">
      <c r="A38" s="46"/>
      <c r="B38" s="31"/>
      <c r="C38" s="72"/>
      <c r="D38" s="128"/>
      <c r="E38" s="128"/>
      <c r="F38" s="128"/>
      <c r="G38" s="129"/>
      <c r="H38" s="129"/>
      <c r="I38" s="129"/>
      <c r="J38" s="129"/>
      <c r="K38" s="129"/>
      <c r="L38" s="129"/>
      <c r="M38" s="129"/>
      <c r="N38" s="129"/>
      <c r="O38" s="128"/>
      <c r="P38" s="128"/>
      <c r="Q38" s="128"/>
      <c r="R38" s="128"/>
      <c r="S38" s="73"/>
      <c r="T38" s="31"/>
      <c r="U38" s="52"/>
    </row>
    <row r="39" spans="1:21" ht="15" customHeight="1">
      <c r="A39" s="46"/>
      <c r="B39" s="31"/>
      <c r="C39" s="2"/>
      <c r="D39" s="244" t="s">
        <v>111</v>
      </c>
      <c r="E39" s="245"/>
      <c r="F39" s="245"/>
      <c r="G39" s="245"/>
      <c r="H39" s="243"/>
      <c r="I39" s="31"/>
      <c r="J39" s="2"/>
      <c r="K39" s="109"/>
      <c r="L39" s="109"/>
      <c r="M39" s="193" t="s">
        <v>44</v>
      </c>
      <c r="N39" s="3"/>
      <c r="O39" s="3"/>
      <c r="P39" s="4"/>
      <c r="Q39" s="5"/>
      <c r="R39" s="31"/>
      <c r="S39" s="31"/>
      <c r="T39" s="31"/>
      <c r="U39" s="52"/>
    </row>
    <row r="40" spans="1:21" ht="15" customHeight="1">
      <c r="A40" s="46"/>
      <c r="B40" s="31"/>
      <c r="C40" s="6"/>
      <c r="D40" s="32" t="s">
        <v>31</v>
      </c>
      <c r="E40" s="7"/>
      <c r="F40" s="7"/>
      <c r="G40" s="7"/>
      <c r="H40" s="11"/>
      <c r="I40" s="31"/>
      <c r="J40" s="6"/>
      <c r="K40" s="110"/>
      <c r="L40" s="110"/>
      <c r="M40" s="19"/>
      <c r="N40" s="19"/>
      <c r="O40" s="19"/>
      <c r="P40" s="22"/>
      <c r="Q40" s="74"/>
      <c r="R40" s="31"/>
      <c r="S40" s="31"/>
      <c r="T40" s="31"/>
      <c r="U40" s="52"/>
    </row>
    <row r="41" spans="1:21" ht="15" customHeight="1">
      <c r="A41" s="46"/>
      <c r="B41" s="31"/>
      <c r="C41" s="6"/>
      <c r="D41" s="75" t="s">
        <v>38</v>
      </c>
      <c r="E41" s="7"/>
      <c r="F41" s="7"/>
      <c r="G41" s="7"/>
      <c r="H41" s="11"/>
      <c r="I41" s="31"/>
      <c r="J41" s="76"/>
      <c r="K41" s="111"/>
      <c r="L41" s="111"/>
      <c r="M41" s="7" t="s">
        <v>32</v>
      </c>
      <c r="N41" s="7"/>
      <c r="O41" s="7"/>
      <c r="P41" s="10"/>
      <c r="Q41" s="77">
        <v>80</v>
      </c>
      <c r="R41" s="31"/>
      <c r="S41" s="237" t="s">
        <v>56</v>
      </c>
      <c r="T41" s="237"/>
      <c r="U41" s="52"/>
    </row>
    <row r="42" spans="1:21" ht="15" customHeight="1">
      <c r="A42" s="46"/>
      <c r="B42" s="31"/>
      <c r="C42" s="6"/>
      <c r="D42" s="7" t="s">
        <v>39</v>
      </c>
      <c r="E42" s="8"/>
      <c r="F42" s="8"/>
      <c r="G42" s="7"/>
      <c r="H42" s="11"/>
      <c r="I42" s="78"/>
      <c r="J42" s="76"/>
      <c r="K42" s="111"/>
      <c r="L42" s="111"/>
      <c r="M42" s="7" t="s">
        <v>105</v>
      </c>
      <c r="N42" s="79"/>
      <c r="O42" s="31"/>
      <c r="P42" s="80" t="str">
        <f>SUM(Q29:Q36)&amp;" x 15 Euros  = "</f>
        <v>0 x 15 Euros  = </v>
      </c>
      <c r="Q42" s="194">
        <f>SUM(Q29:Q36)*15</f>
        <v>0</v>
      </c>
      <c r="R42" s="31"/>
      <c r="S42" s="237"/>
      <c r="T42" s="237">
        <f>SUM(T29:T36)</f>
        <v>0</v>
      </c>
      <c r="U42" s="52"/>
    </row>
    <row r="43" spans="1:21" ht="15" customHeight="1">
      <c r="A43" s="46"/>
      <c r="B43" s="31"/>
      <c r="C43" s="6"/>
      <c r="D43" s="81" t="s">
        <v>41</v>
      </c>
      <c r="E43" s="100" t="s">
        <v>33</v>
      </c>
      <c r="F43" s="100"/>
      <c r="G43" s="23" t="s">
        <v>40</v>
      </c>
      <c r="H43" s="11"/>
      <c r="I43" s="82"/>
      <c r="J43" s="6"/>
      <c r="K43" s="23"/>
      <c r="L43" s="23"/>
      <c r="M43" s="103" t="s">
        <v>100</v>
      </c>
      <c r="N43" s="103"/>
      <c r="O43" s="104"/>
      <c r="P43" s="105"/>
      <c r="Q43" s="45"/>
      <c r="R43" s="31"/>
      <c r="S43" s="31"/>
      <c r="T43" s="31"/>
      <c r="U43" s="52"/>
    </row>
    <row r="44" spans="1:21" ht="15" customHeight="1">
      <c r="A44" s="46"/>
      <c r="B44" s="31"/>
      <c r="C44" s="44"/>
      <c r="D44" s="7"/>
      <c r="E44" s="26"/>
      <c r="F44" s="26"/>
      <c r="G44" s="8"/>
      <c r="H44" s="45"/>
      <c r="I44" s="83"/>
      <c r="J44" s="6"/>
      <c r="K44" s="23"/>
      <c r="L44" s="23"/>
      <c r="M44" s="7"/>
      <c r="N44" s="7"/>
      <c r="O44" s="10"/>
      <c r="P44" s="84" t="s">
        <v>34</v>
      </c>
      <c r="Q44" s="214">
        <f>Q41+Q42</f>
        <v>80</v>
      </c>
      <c r="R44" s="31"/>
      <c r="S44" s="31"/>
      <c r="T44" s="31"/>
      <c r="U44" s="52"/>
    </row>
    <row r="45" spans="1:21" ht="15" customHeight="1">
      <c r="A45" s="46"/>
      <c r="B45" s="31"/>
      <c r="C45" s="85"/>
      <c r="D45" s="86"/>
      <c r="E45" s="16"/>
      <c r="F45" s="16"/>
      <c r="G45" s="16"/>
      <c r="H45" s="18"/>
      <c r="I45" s="31"/>
      <c r="J45" s="135"/>
      <c r="K45" s="136"/>
      <c r="L45" s="136"/>
      <c r="M45" s="137"/>
      <c r="N45" s="137"/>
      <c r="O45" s="138"/>
      <c r="P45" s="139"/>
      <c r="Q45" s="140"/>
      <c r="R45" s="31"/>
      <c r="S45" s="31"/>
      <c r="T45" s="31"/>
      <c r="U45" s="52"/>
    </row>
    <row r="46" spans="1:21" ht="15" customHeight="1">
      <c r="A46" s="46"/>
      <c r="B46" s="31"/>
      <c r="C46" s="87"/>
      <c r="D46" s="26"/>
      <c r="E46" s="88"/>
      <c r="F46" s="31"/>
      <c r="G46" s="31"/>
      <c r="H46" s="31"/>
      <c r="J46" s="31"/>
      <c r="K46" s="31"/>
      <c r="L46" s="31"/>
      <c r="M46" s="31"/>
      <c r="N46" s="31"/>
      <c r="O46" s="31"/>
      <c r="P46" s="89"/>
      <c r="Q46" s="27"/>
      <c r="R46" s="31"/>
      <c r="S46" s="31"/>
      <c r="T46" s="31"/>
      <c r="U46" s="52"/>
    </row>
    <row r="47" spans="1:21" ht="15" customHeight="1">
      <c r="A47" s="46"/>
      <c r="B47" s="31"/>
      <c r="C47" s="90"/>
      <c r="D47" s="91" t="s">
        <v>35</v>
      </c>
      <c r="E47" s="92" t="s">
        <v>36</v>
      </c>
      <c r="F47" s="92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4"/>
      <c r="R47" s="31"/>
      <c r="S47" s="31"/>
      <c r="T47" s="31"/>
      <c r="U47" s="52"/>
    </row>
    <row r="48" spans="1:21" ht="15" customHeight="1">
      <c r="A48" s="46"/>
      <c r="B48" s="31"/>
      <c r="C48" s="46"/>
      <c r="D48" s="95"/>
      <c r="E48" s="96" t="s">
        <v>37</v>
      </c>
      <c r="F48" s="96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52"/>
      <c r="R48" s="31"/>
      <c r="S48" s="31"/>
      <c r="T48" s="31"/>
      <c r="U48" s="52"/>
    </row>
    <row r="49" spans="1:21" ht="15" customHeight="1">
      <c r="A49" s="46"/>
      <c r="B49" s="31"/>
      <c r="C49" s="97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9"/>
      <c r="R49" s="31"/>
      <c r="S49" s="31"/>
      <c r="T49" s="31"/>
      <c r="U49" s="52"/>
    </row>
    <row r="50" spans="1:21" ht="12.75" customHeight="1" thickBot="1">
      <c r="A50" s="97"/>
      <c r="B50" s="98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98"/>
      <c r="S50" s="98"/>
      <c r="T50" s="98"/>
      <c r="U50" s="99"/>
    </row>
    <row r="51" spans="24:25" ht="13.5" thickBot="1">
      <c r="X51" s="278" t="s">
        <v>104</v>
      </c>
      <c r="Y51" s="279"/>
    </row>
    <row r="52" ht="12.75">
      <c r="H52" s="106"/>
    </row>
    <row r="53" spans="3:26" ht="19.5" customHeight="1" thickBot="1">
      <c r="C53" s="141"/>
      <c r="D53" s="148" t="s">
        <v>60</v>
      </c>
      <c r="E53" s="149">
        <f>$O$37</f>
        <v>0</v>
      </c>
      <c r="F53" s="150"/>
      <c r="G53" s="151"/>
      <c r="H53" s="152" t="s">
        <v>61</v>
      </c>
      <c r="I53" s="251">
        <v>1</v>
      </c>
      <c r="J53" s="142"/>
      <c r="K53" s="143" t="s">
        <v>62</v>
      </c>
      <c r="L53" s="153"/>
      <c r="M53" s="153"/>
      <c r="N53" s="154"/>
      <c r="Q53" s="185" t="s">
        <v>102</v>
      </c>
      <c r="R53" s="208" t="s">
        <v>103</v>
      </c>
      <c r="S53" s="185"/>
      <c r="X53" s="185" t="s">
        <v>102</v>
      </c>
      <c r="Y53" s="185" t="s">
        <v>103</v>
      </c>
      <c r="Z53" s="209"/>
    </row>
    <row r="54" spans="3:25" ht="19.5" customHeight="1" thickBot="1">
      <c r="C54" s="141"/>
      <c r="D54" s="155" t="s">
        <v>63</v>
      </c>
      <c r="E54" s="204" t="str">
        <f>CONCATENATE(N11,"  ",O11)</f>
        <v>  </v>
      </c>
      <c r="F54" s="257"/>
      <c r="G54" s="257"/>
      <c r="H54" s="257"/>
      <c r="I54" s="257"/>
      <c r="J54" s="258"/>
      <c r="K54" s="160">
        <f>T11</f>
        <v>0</v>
      </c>
      <c r="L54" s="157"/>
      <c r="M54" s="157"/>
      <c r="N54" s="158"/>
      <c r="Q54" s="192" t="s">
        <v>80</v>
      </c>
      <c r="R54" s="205"/>
      <c r="S54" s="206">
        <v>12</v>
      </c>
      <c r="X54" s="185" t="s">
        <v>58</v>
      </c>
      <c r="Y54" s="185">
        <v>6</v>
      </c>
    </row>
    <row r="55" spans="3:25" ht="19.5" customHeight="1">
      <c r="C55" s="141"/>
      <c r="D55" s="159" t="s">
        <v>64</v>
      </c>
      <c r="E55" s="180"/>
      <c r="F55" s="180"/>
      <c r="G55" s="180"/>
      <c r="H55" s="180"/>
      <c r="I55" s="180"/>
      <c r="J55" s="181"/>
      <c r="K55" s="280" t="s">
        <v>66</v>
      </c>
      <c r="L55" s="281"/>
      <c r="M55" s="281"/>
      <c r="N55" s="282"/>
      <c r="Q55" s="185" t="s">
        <v>81</v>
      </c>
      <c r="R55" s="186"/>
      <c r="S55" s="207">
        <v>11</v>
      </c>
      <c r="X55" s="185" t="s">
        <v>86</v>
      </c>
      <c r="Y55" s="185">
        <v>5</v>
      </c>
    </row>
    <row r="56" spans="3:25" ht="19.5" customHeight="1" thickBot="1">
      <c r="C56" s="161"/>
      <c r="D56" s="162"/>
      <c r="E56" s="162"/>
      <c r="F56" s="162"/>
      <c r="G56" s="162"/>
      <c r="H56" s="162"/>
      <c r="I56" s="255" t="s">
        <v>65</v>
      </c>
      <c r="J56" s="256"/>
      <c r="K56" s="252" t="s">
        <v>106</v>
      </c>
      <c r="L56" s="253"/>
      <c r="M56" s="253"/>
      <c r="N56" s="254"/>
      <c r="Q56" s="185" t="s">
        <v>82</v>
      </c>
      <c r="R56" s="186"/>
      <c r="S56" s="207">
        <v>10</v>
      </c>
      <c r="X56" s="185" t="s">
        <v>57</v>
      </c>
      <c r="Y56" s="185">
        <v>4</v>
      </c>
    </row>
    <row r="57" spans="3:25" ht="19.5" customHeight="1">
      <c r="C57" s="163"/>
      <c r="D57" s="164" t="s">
        <v>67</v>
      </c>
      <c r="E57" s="164" t="s">
        <v>68</v>
      </c>
      <c r="F57" s="165" t="s">
        <v>69</v>
      </c>
      <c r="G57" s="164" t="s">
        <v>70</v>
      </c>
      <c r="H57" s="164" t="s">
        <v>71</v>
      </c>
      <c r="I57" s="166" t="s">
        <v>72</v>
      </c>
      <c r="J57" s="166" t="s">
        <v>73</v>
      </c>
      <c r="K57" s="167" t="s">
        <v>74</v>
      </c>
      <c r="L57" s="168" t="s">
        <v>75</v>
      </c>
      <c r="M57" s="168" t="s">
        <v>76</v>
      </c>
      <c r="N57" s="169" t="s">
        <v>77</v>
      </c>
      <c r="Q57" s="185" t="s">
        <v>83</v>
      </c>
      <c r="R57" s="186"/>
      <c r="S57" s="207">
        <v>9</v>
      </c>
      <c r="X57" s="192" t="s">
        <v>80</v>
      </c>
      <c r="Y57" s="192">
        <v>12</v>
      </c>
    </row>
    <row r="58" spans="3:25" ht="19.5" customHeight="1">
      <c r="C58" s="170">
        <v>1</v>
      </c>
      <c r="D58" s="171">
        <f aca="true" t="shared" si="2" ref="D58:J65">D29</f>
        <v>0</v>
      </c>
      <c r="E58" s="171">
        <f t="shared" si="2"/>
        <v>0</v>
      </c>
      <c r="F58" s="171">
        <f t="shared" si="2"/>
        <v>0</v>
      </c>
      <c r="G58" s="171" t="str">
        <f t="shared" si="2"/>
        <v>M</v>
      </c>
      <c r="H58" s="171">
        <f t="shared" si="2"/>
        <v>0</v>
      </c>
      <c r="I58" s="171">
        <f t="shared" si="2"/>
        <v>0</v>
      </c>
      <c r="J58" s="171">
        <f t="shared" si="2"/>
        <v>0</v>
      </c>
      <c r="K58" s="144"/>
      <c r="L58" s="145"/>
      <c r="M58" s="145"/>
      <c r="N58" s="178"/>
      <c r="Q58" s="185" t="s">
        <v>84</v>
      </c>
      <c r="R58" s="186"/>
      <c r="S58" s="207">
        <v>8</v>
      </c>
      <c r="X58" s="185" t="s">
        <v>81</v>
      </c>
      <c r="Y58" s="185">
        <v>11</v>
      </c>
    </row>
    <row r="59" spans="3:25" ht="19.5" customHeight="1">
      <c r="C59" s="170">
        <v>2</v>
      </c>
      <c r="D59" s="171">
        <f t="shared" si="2"/>
        <v>0</v>
      </c>
      <c r="E59" s="171">
        <f t="shared" si="2"/>
        <v>0</v>
      </c>
      <c r="F59" s="171">
        <f t="shared" si="2"/>
        <v>0</v>
      </c>
      <c r="G59" s="171" t="str">
        <f t="shared" si="2"/>
        <v>M</v>
      </c>
      <c r="H59" s="171">
        <f t="shared" si="2"/>
        <v>0</v>
      </c>
      <c r="I59" s="171">
        <f t="shared" si="2"/>
        <v>0</v>
      </c>
      <c r="J59" s="171">
        <f t="shared" si="2"/>
        <v>0</v>
      </c>
      <c r="K59" s="144"/>
      <c r="L59" s="145"/>
      <c r="M59" s="145"/>
      <c r="N59" s="178"/>
      <c r="Q59" s="185" t="s">
        <v>85</v>
      </c>
      <c r="R59" s="186"/>
      <c r="S59" s="207">
        <v>7</v>
      </c>
      <c r="X59" s="185" t="s">
        <v>82</v>
      </c>
      <c r="Y59" s="185">
        <v>10</v>
      </c>
    </row>
    <row r="60" spans="3:25" ht="19.5" customHeight="1">
      <c r="C60" s="170">
        <v>3</v>
      </c>
      <c r="D60" s="171">
        <f t="shared" si="2"/>
        <v>0</v>
      </c>
      <c r="E60" s="171">
        <f t="shared" si="2"/>
        <v>0</v>
      </c>
      <c r="F60" s="171">
        <f t="shared" si="2"/>
        <v>0</v>
      </c>
      <c r="G60" s="171" t="str">
        <f t="shared" si="2"/>
        <v>M</v>
      </c>
      <c r="H60" s="171">
        <f t="shared" si="2"/>
        <v>0</v>
      </c>
      <c r="I60" s="171">
        <f t="shared" si="2"/>
        <v>0</v>
      </c>
      <c r="J60" s="171">
        <f t="shared" si="2"/>
        <v>0</v>
      </c>
      <c r="K60" s="144"/>
      <c r="L60" s="145"/>
      <c r="M60" s="145"/>
      <c r="N60" s="178"/>
      <c r="Q60" s="185" t="s">
        <v>58</v>
      </c>
      <c r="R60" s="186"/>
      <c r="S60" s="207">
        <v>6</v>
      </c>
      <c r="X60" s="185" t="s">
        <v>87</v>
      </c>
      <c r="Y60" s="185">
        <v>0</v>
      </c>
    </row>
    <row r="61" spans="3:25" ht="19.5" customHeight="1">
      <c r="C61" s="170">
        <v>4</v>
      </c>
      <c r="D61" s="171">
        <f t="shared" si="2"/>
        <v>0</v>
      </c>
      <c r="E61" s="171">
        <f t="shared" si="2"/>
        <v>0</v>
      </c>
      <c r="F61" s="171">
        <f t="shared" si="2"/>
        <v>0</v>
      </c>
      <c r="G61" s="171" t="str">
        <f t="shared" si="2"/>
        <v>M</v>
      </c>
      <c r="H61" s="171">
        <f t="shared" si="2"/>
        <v>0</v>
      </c>
      <c r="I61" s="171">
        <f t="shared" si="2"/>
        <v>0</v>
      </c>
      <c r="J61" s="171">
        <f t="shared" si="2"/>
        <v>0</v>
      </c>
      <c r="K61" s="146"/>
      <c r="L61" s="147"/>
      <c r="M61" s="147"/>
      <c r="N61" s="179"/>
      <c r="Q61" s="185" t="s">
        <v>86</v>
      </c>
      <c r="R61" s="186"/>
      <c r="S61" s="207">
        <v>5</v>
      </c>
      <c r="X61" s="185" t="s">
        <v>91</v>
      </c>
      <c r="Y61" s="185">
        <v>3</v>
      </c>
    </row>
    <row r="62" spans="3:25" ht="19.5" customHeight="1">
      <c r="C62" s="170">
        <v>5</v>
      </c>
      <c r="D62" s="171">
        <f t="shared" si="2"/>
        <v>0</v>
      </c>
      <c r="E62" s="171">
        <f t="shared" si="2"/>
        <v>0</v>
      </c>
      <c r="F62" s="171">
        <f t="shared" si="2"/>
        <v>0</v>
      </c>
      <c r="G62" s="171" t="str">
        <f t="shared" si="2"/>
        <v>F</v>
      </c>
      <c r="H62" s="171">
        <f t="shared" si="2"/>
        <v>0</v>
      </c>
      <c r="I62" s="171">
        <f t="shared" si="2"/>
        <v>0</v>
      </c>
      <c r="J62" s="171">
        <f t="shared" si="2"/>
        <v>0</v>
      </c>
      <c r="K62" s="146"/>
      <c r="L62" s="147"/>
      <c r="M62" s="147"/>
      <c r="N62" s="179"/>
      <c r="Q62" s="185" t="s">
        <v>57</v>
      </c>
      <c r="R62" s="186"/>
      <c r="S62" s="207">
        <v>4</v>
      </c>
      <c r="X62" s="185" t="s">
        <v>93</v>
      </c>
      <c r="Y62" s="185">
        <v>2</v>
      </c>
    </row>
    <row r="63" spans="3:25" ht="19.5" customHeight="1">
      <c r="C63" s="170">
        <v>6</v>
      </c>
      <c r="D63" s="171">
        <f t="shared" si="2"/>
        <v>0</v>
      </c>
      <c r="E63" s="171">
        <f t="shared" si="2"/>
        <v>0</v>
      </c>
      <c r="F63" s="171">
        <f t="shared" si="2"/>
        <v>0</v>
      </c>
      <c r="G63" s="171" t="str">
        <f t="shared" si="2"/>
        <v>F</v>
      </c>
      <c r="H63" s="171">
        <f t="shared" si="2"/>
        <v>0</v>
      </c>
      <c r="I63" s="171">
        <f t="shared" si="2"/>
        <v>0</v>
      </c>
      <c r="J63" s="171">
        <f t="shared" si="2"/>
        <v>0</v>
      </c>
      <c r="K63" s="146"/>
      <c r="L63" s="147"/>
      <c r="M63" s="147"/>
      <c r="N63" s="179"/>
      <c r="Q63" s="185" t="s">
        <v>91</v>
      </c>
      <c r="R63" s="186"/>
      <c r="S63" s="207">
        <v>3</v>
      </c>
      <c r="X63" s="185" t="s">
        <v>92</v>
      </c>
      <c r="Y63" s="185">
        <v>1</v>
      </c>
    </row>
    <row r="64" spans="3:25" ht="19.5" customHeight="1">
      <c r="C64" s="170">
        <v>7</v>
      </c>
      <c r="D64" s="171">
        <f t="shared" si="2"/>
        <v>0</v>
      </c>
      <c r="E64" s="171">
        <f t="shared" si="2"/>
        <v>0</v>
      </c>
      <c r="F64" s="171">
        <f t="shared" si="2"/>
        <v>0</v>
      </c>
      <c r="G64" s="171" t="str">
        <f t="shared" si="2"/>
        <v>F</v>
      </c>
      <c r="H64" s="171">
        <f t="shared" si="2"/>
        <v>0</v>
      </c>
      <c r="I64" s="171">
        <f t="shared" si="2"/>
        <v>0</v>
      </c>
      <c r="J64" s="171">
        <f t="shared" si="2"/>
        <v>0</v>
      </c>
      <c r="K64" s="146"/>
      <c r="L64" s="147"/>
      <c r="M64" s="147"/>
      <c r="N64" s="179"/>
      <c r="Q64" s="185" t="s">
        <v>93</v>
      </c>
      <c r="R64" s="186"/>
      <c r="S64" s="207">
        <v>2</v>
      </c>
      <c r="X64" s="185" t="s">
        <v>83</v>
      </c>
      <c r="Y64" s="185">
        <v>9</v>
      </c>
    </row>
    <row r="65" spans="3:25" ht="19.5" customHeight="1">
      <c r="C65" s="170">
        <v>8</v>
      </c>
      <c r="D65" s="171">
        <f t="shared" si="2"/>
        <v>0</v>
      </c>
      <c r="E65" s="171">
        <f t="shared" si="2"/>
        <v>0</v>
      </c>
      <c r="F65" s="171">
        <f t="shared" si="2"/>
        <v>0</v>
      </c>
      <c r="G65" s="171" t="str">
        <f t="shared" si="2"/>
        <v>F</v>
      </c>
      <c r="H65" s="171">
        <f t="shared" si="2"/>
        <v>0</v>
      </c>
      <c r="I65" s="171">
        <f t="shared" si="2"/>
        <v>0</v>
      </c>
      <c r="J65" s="171">
        <f t="shared" si="2"/>
        <v>0</v>
      </c>
      <c r="K65" s="146"/>
      <c r="L65" s="147"/>
      <c r="M65" s="147"/>
      <c r="N65" s="179"/>
      <c r="Q65" s="185" t="s">
        <v>92</v>
      </c>
      <c r="R65" s="186"/>
      <c r="S65" s="207">
        <v>1</v>
      </c>
      <c r="X65" s="185" t="s">
        <v>84</v>
      </c>
      <c r="Y65" s="185">
        <v>8</v>
      </c>
    </row>
    <row r="66" spans="3:25" ht="19.5" customHeight="1">
      <c r="C66" s="172" t="s">
        <v>78</v>
      </c>
      <c r="D66" s="173"/>
      <c r="E66" s="173"/>
      <c r="F66" s="174"/>
      <c r="G66" s="175"/>
      <c r="H66" s="175"/>
      <c r="I66" s="175"/>
      <c r="J66" s="173"/>
      <c r="K66" s="146"/>
      <c r="L66" s="147"/>
      <c r="M66" s="147"/>
      <c r="N66" s="179"/>
      <c r="Q66" s="185" t="s">
        <v>87</v>
      </c>
      <c r="R66" s="186"/>
      <c r="S66" s="207">
        <v>0</v>
      </c>
      <c r="X66" s="185" t="s">
        <v>85</v>
      </c>
      <c r="Y66" s="185">
        <v>7</v>
      </c>
    </row>
    <row r="67" spans="3:14" ht="19.5" customHeight="1" thickBot="1">
      <c r="C67" s="172" t="s">
        <v>78</v>
      </c>
      <c r="D67" s="173"/>
      <c r="E67" s="173"/>
      <c r="F67" s="174"/>
      <c r="G67" s="175"/>
      <c r="H67" s="175"/>
      <c r="I67" s="175"/>
      <c r="J67" s="173"/>
      <c r="K67" s="203"/>
      <c r="L67" s="147"/>
      <c r="M67" s="147"/>
      <c r="N67" s="179"/>
    </row>
    <row r="68" spans="3:14" ht="19.5" customHeight="1" thickBot="1">
      <c r="C68" s="170"/>
      <c r="D68" s="176"/>
      <c r="E68" s="176"/>
      <c r="F68" s="176"/>
      <c r="G68" s="176"/>
      <c r="H68" s="176"/>
      <c r="I68" s="177"/>
      <c r="J68" s="177"/>
      <c r="K68" s="276" t="s">
        <v>79</v>
      </c>
      <c r="L68" s="277"/>
      <c r="M68" s="191"/>
      <c r="N68" s="191"/>
    </row>
    <row r="69" ht="12.75" hidden="1"/>
    <row r="70" ht="12.75" hidden="1"/>
    <row r="71" spans="3:14" ht="19.5" customHeight="1" hidden="1" thickBot="1">
      <c r="C71" s="141"/>
      <c r="D71" s="148" t="s">
        <v>60</v>
      </c>
      <c r="E71" s="149">
        <f>$E$53</f>
        <v>0</v>
      </c>
      <c r="F71" s="150"/>
      <c r="G71" s="151"/>
      <c r="H71" s="152" t="s">
        <v>61</v>
      </c>
      <c r="I71" s="251">
        <f>I53+1</f>
        <v>2</v>
      </c>
      <c r="J71" s="142"/>
      <c r="K71" s="143" t="s">
        <v>62</v>
      </c>
      <c r="L71" s="153"/>
      <c r="M71" s="153"/>
      <c r="N71" s="154"/>
    </row>
    <row r="72" spans="3:14" ht="19.5" customHeight="1" hidden="1" thickBot="1">
      <c r="C72" s="141"/>
      <c r="D72" s="155" t="s">
        <v>63</v>
      </c>
      <c r="E72" s="156" t="str">
        <f>E54</f>
        <v>  </v>
      </c>
      <c r="F72" s="257"/>
      <c r="G72" s="257"/>
      <c r="H72" s="257"/>
      <c r="I72" s="257"/>
      <c r="J72" s="258"/>
      <c r="K72" s="160">
        <f>T11</f>
        <v>0</v>
      </c>
      <c r="L72" s="157"/>
      <c r="M72" s="157"/>
      <c r="N72" s="158"/>
    </row>
    <row r="73" spans="3:14" ht="19.5" customHeight="1" hidden="1">
      <c r="C73" s="141"/>
      <c r="D73" s="159" t="s">
        <v>64</v>
      </c>
      <c r="E73" s="180"/>
      <c r="F73" s="180"/>
      <c r="G73" s="180"/>
      <c r="H73" s="180"/>
      <c r="I73" s="180"/>
      <c r="J73" s="181"/>
      <c r="K73" s="280" t="s">
        <v>66</v>
      </c>
      <c r="L73" s="281"/>
      <c r="M73" s="281"/>
      <c r="N73" s="282"/>
    </row>
    <row r="74" spans="3:14" ht="19.5" customHeight="1" hidden="1" thickBot="1">
      <c r="C74" s="161"/>
      <c r="D74" s="162"/>
      <c r="E74" s="162"/>
      <c r="F74" s="162"/>
      <c r="G74" s="162"/>
      <c r="H74" s="162"/>
      <c r="I74" s="255" t="s">
        <v>65</v>
      </c>
      <c r="J74" s="256"/>
      <c r="K74" s="252" t="s">
        <v>106</v>
      </c>
      <c r="L74" s="253"/>
      <c r="M74" s="253"/>
      <c r="N74" s="254"/>
    </row>
    <row r="75" spans="3:14" ht="19.5" customHeight="1" hidden="1">
      <c r="C75" s="163"/>
      <c r="D75" s="164" t="s">
        <v>67</v>
      </c>
      <c r="E75" s="164" t="s">
        <v>68</v>
      </c>
      <c r="F75" s="165" t="s">
        <v>69</v>
      </c>
      <c r="G75" s="164" t="s">
        <v>70</v>
      </c>
      <c r="H75" s="164" t="s">
        <v>71</v>
      </c>
      <c r="I75" s="166" t="s">
        <v>72</v>
      </c>
      <c r="J75" s="166" t="s">
        <v>73</v>
      </c>
      <c r="K75" s="167" t="s">
        <v>74</v>
      </c>
      <c r="L75" s="168" t="s">
        <v>75</v>
      </c>
      <c r="M75" s="168" t="s">
        <v>76</v>
      </c>
      <c r="N75" s="169" t="s">
        <v>77</v>
      </c>
    </row>
    <row r="76" spans="3:14" ht="19.5" customHeight="1" hidden="1">
      <c r="C76" s="170">
        <v>1</v>
      </c>
      <c r="D76" s="171">
        <f aca="true" t="shared" si="3" ref="D76:J83">D29</f>
        <v>0</v>
      </c>
      <c r="E76" s="171">
        <f t="shared" si="3"/>
        <v>0</v>
      </c>
      <c r="F76" s="171">
        <f t="shared" si="3"/>
        <v>0</v>
      </c>
      <c r="G76" s="171" t="str">
        <f t="shared" si="3"/>
        <v>M</v>
      </c>
      <c r="H76" s="171">
        <f t="shared" si="3"/>
        <v>0</v>
      </c>
      <c r="I76" s="171">
        <f t="shared" si="3"/>
        <v>0</v>
      </c>
      <c r="J76" s="171">
        <f t="shared" si="3"/>
        <v>0</v>
      </c>
      <c r="K76" s="144"/>
      <c r="L76" s="145"/>
      <c r="M76" s="145"/>
      <c r="N76" s="178"/>
    </row>
    <row r="77" spans="3:14" ht="19.5" customHeight="1" hidden="1">
      <c r="C77" s="170">
        <v>2</v>
      </c>
      <c r="D77" s="171">
        <f t="shared" si="3"/>
        <v>0</v>
      </c>
      <c r="E77" s="171">
        <f t="shared" si="3"/>
        <v>0</v>
      </c>
      <c r="F77" s="171">
        <f t="shared" si="3"/>
        <v>0</v>
      </c>
      <c r="G77" s="171" t="str">
        <f t="shared" si="3"/>
        <v>M</v>
      </c>
      <c r="H77" s="171">
        <f t="shared" si="3"/>
        <v>0</v>
      </c>
      <c r="I77" s="171">
        <f t="shared" si="3"/>
        <v>0</v>
      </c>
      <c r="J77" s="171">
        <f t="shared" si="3"/>
        <v>0</v>
      </c>
      <c r="K77" s="144"/>
      <c r="L77" s="145"/>
      <c r="M77" s="145"/>
      <c r="N77" s="178"/>
    </row>
    <row r="78" spans="3:14" ht="19.5" customHeight="1" hidden="1">
      <c r="C78" s="170">
        <v>3</v>
      </c>
      <c r="D78" s="171">
        <f t="shared" si="3"/>
        <v>0</v>
      </c>
      <c r="E78" s="171">
        <f t="shared" si="3"/>
        <v>0</v>
      </c>
      <c r="F78" s="171">
        <f t="shared" si="3"/>
        <v>0</v>
      </c>
      <c r="G78" s="171" t="str">
        <f t="shared" si="3"/>
        <v>M</v>
      </c>
      <c r="H78" s="171">
        <f t="shared" si="3"/>
        <v>0</v>
      </c>
      <c r="I78" s="171">
        <f t="shared" si="3"/>
        <v>0</v>
      </c>
      <c r="J78" s="171">
        <f t="shared" si="3"/>
        <v>0</v>
      </c>
      <c r="K78" s="144"/>
      <c r="L78" s="145"/>
      <c r="M78" s="145"/>
      <c r="N78" s="178"/>
    </row>
    <row r="79" spans="3:14" ht="19.5" customHeight="1" hidden="1">
      <c r="C79" s="170">
        <v>4</v>
      </c>
      <c r="D79" s="171">
        <f t="shared" si="3"/>
        <v>0</v>
      </c>
      <c r="E79" s="171">
        <f t="shared" si="3"/>
        <v>0</v>
      </c>
      <c r="F79" s="171">
        <f t="shared" si="3"/>
        <v>0</v>
      </c>
      <c r="G79" s="171" t="str">
        <f t="shared" si="3"/>
        <v>M</v>
      </c>
      <c r="H79" s="171">
        <f t="shared" si="3"/>
        <v>0</v>
      </c>
      <c r="I79" s="171">
        <f t="shared" si="3"/>
        <v>0</v>
      </c>
      <c r="J79" s="171">
        <f t="shared" si="3"/>
        <v>0</v>
      </c>
      <c r="K79" s="146"/>
      <c r="L79" s="147"/>
      <c r="M79" s="147"/>
      <c r="N79" s="179"/>
    </row>
    <row r="80" spans="3:14" ht="19.5" customHeight="1" hidden="1">
      <c r="C80" s="170">
        <v>5</v>
      </c>
      <c r="D80" s="171">
        <f t="shared" si="3"/>
        <v>0</v>
      </c>
      <c r="E80" s="171">
        <f t="shared" si="3"/>
        <v>0</v>
      </c>
      <c r="F80" s="171">
        <f t="shared" si="3"/>
        <v>0</v>
      </c>
      <c r="G80" s="171" t="str">
        <f t="shared" si="3"/>
        <v>F</v>
      </c>
      <c r="H80" s="171">
        <f t="shared" si="3"/>
        <v>0</v>
      </c>
      <c r="I80" s="171">
        <f t="shared" si="3"/>
        <v>0</v>
      </c>
      <c r="J80" s="171">
        <f t="shared" si="3"/>
        <v>0</v>
      </c>
      <c r="K80" s="146"/>
      <c r="L80" s="147"/>
      <c r="M80" s="147"/>
      <c r="N80" s="179"/>
    </row>
    <row r="81" spans="3:14" ht="19.5" customHeight="1" hidden="1">
      <c r="C81" s="170">
        <v>6</v>
      </c>
      <c r="D81" s="171">
        <f t="shared" si="3"/>
        <v>0</v>
      </c>
      <c r="E81" s="171">
        <f t="shared" si="3"/>
        <v>0</v>
      </c>
      <c r="F81" s="171">
        <f t="shared" si="3"/>
        <v>0</v>
      </c>
      <c r="G81" s="171" t="str">
        <f t="shared" si="3"/>
        <v>F</v>
      </c>
      <c r="H81" s="171">
        <f t="shared" si="3"/>
        <v>0</v>
      </c>
      <c r="I81" s="171">
        <f t="shared" si="3"/>
        <v>0</v>
      </c>
      <c r="J81" s="171">
        <f t="shared" si="3"/>
        <v>0</v>
      </c>
      <c r="K81" s="146"/>
      <c r="L81" s="147"/>
      <c r="M81" s="147"/>
      <c r="N81" s="179"/>
    </row>
    <row r="82" spans="3:14" ht="19.5" customHeight="1" hidden="1">
      <c r="C82" s="170">
        <v>7</v>
      </c>
      <c r="D82" s="171">
        <f t="shared" si="3"/>
        <v>0</v>
      </c>
      <c r="E82" s="171">
        <f t="shared" si="3"/>
        <v>0</v>
      </c>
      <c r="F82" s="171">
        <f t="shared" si="3"/>
        <v>0</v>
      </c>
      <c r="G82" s="171" t="str">
        <f t="shared" si="3"/>
        <v>F</v>
      </c>
      <c r="H82" s="171">
        <f t="shared" si="3"/>
        <v>0</v>
      </c>
      <c r="I82" s="171">
        <f t="shared" si="3"/>
        <v>0</v>
      </c>
      <c r="J82" s="171">
        <f t="shared" si="3"/>
        <v>0</v>
      </c>
      <c r="K82" s="146"/>
      <c r="L82" s="147"/>
      <c r="M82" s="147"/>
      <c r="N82" s="179"/>
    </row>
    <row r="83" spans="3:14" ht="19.5" customHeight="1" hidden="1">
      <c r="C83" s="170">
        <v>8</v>
      </c>
      <c r="D83" s="171">
        <f t="shared" si="3"/>
        <v>0</v>
      </c>
      <c r="E83" s="171">
        <f t="shared" si="3"/>
        <v>0</v>
      </c>
      <c r="F83" s="171">
        <f t="shared" si="3"/>
        <v>0</v>
      </c>
      <c r="G83" s="171" t="str">
        <f t="shared" si="3"/>
        <v>F</v>
      </c>
      <c r="H83" s="171">
        <f t="shared" si="3"/>
        <v>0</v>
      </c>
      <c r="I83" s="171">
        <f t="shared" si="3"/>
        <v>0</v>
      </c>
      <c r="J83" s="171">
        <f t="shared" si="3"/>
        <v>0</v>
      </c>
      <c r="K83" s="146"/>
      <c r="L83" s="147"/>
      <c r="M83" s="147"/>
      <c r="N83" s="179"/>
    </row>
    <row r="84" spans="3:14" ht="19.5" customHeight="1" hidden="1">
      <c r="C84" s="172" t="s">
        <v>78</v>
      </c>
      <c r="D84" s="182">
        <f aca="true" t="shared" si="4" ref="D84:J85">D66</f>
        <v>0</v>
      </c>
      <c r="E84" s="182">
        <f t="shared" si="4"/>
        <v>0</v>
      </c>
      <c r="F84" s="183">
        <f t="shared" si="4"/>
        <v>0</v>
      </c>
      <c r="G84" s="184">
        <f t="shared" si="4"/>
        <v>0</v>
      </c>
      <c r="H84" s="184">
        <f t="shared" si="4"/>
        <v>0</v>
      </c>
      <c r="I84" s="184">
        <f t="shared" si="4"/>
        <v>0</v>
      </c>
      <c r="J84" s="182">
        <f t="shared" si="4"/>
        <v>0</v>
      </c>
      <c r="K84" s="146"/>
      <c r="L84" s="147"/>
      <c r="M84" s="147"/>
      <c r="N84" s="179"/>
    </row>
    <row r="85" spans="3:14" ht="19.5" customHeight="1" hidden="1" thickBot="1">
      <c r="C85" s="172" t="s">
        <v>78</v>
      </c>
      <c r="D85" s="182">
        <f t="shared" si="4"/>
        <v>0</v>
      </c>
      <c r="E85" s="182">
        <f t="shared" si="4"/>
        <v>0</v>
      </c>
      <c r="F85" s="183">
        <f t="shared" si="4"/>
        <v>0</v>
      </c>
      <c r="G85" s="184">
        <f t="shared" si="4"/>
        <v>0</v>
      </c>
      <c r="H85" s="184">
        <f t="shared" si="4"/>
        <v>0</v>
      </c>
      <c r="I85" s="184">
        <f t="shared" si="4"/>
        <v>0</v>
      </c>
      <c r="J85" s="182">
        <f t="shared" si="4"/>
        <v>0</v>
      </c>
      <c r="K85" s="146"/>
      <c r="L85" s="147"/>
      <c r="M85" s="147"/>
      <c r="N85" s="179"/>
    </row>
    <row r="86" spans="3:14" ht="19.5" customHeight="1" hidden="1" thickBot="1">
      <c r="C86" s="170"/>
      <c r="D86" s="176"/>
      <c r="E86" s="176"/>
      <c r="F86" s="176"/>
      <c r="G86" s="176"/>
      <c r="H86" s="176"/>
      <c r="I86" s="177"/>
      <c r="J86" s="177"/>
      <c r="K86" s="276" t="s">
        <v>79</v>
      </c>
      <c r="L86" s="277"/>
      <c r="M86" s="191"/>
      <c r="N86" s="191"/>
    </row>
    <row r="87" ht="12.75" hidden="1"/>
    <row r="88" ht="12.75" hidden="1"/>
    <row r="89" spans="3:14" ht="19.5" customHeight="1" hidden="1" thickBot="1">
      <c r="C89" s="141"/>
      <c r="D89" s="148" t="s">
        <v>60</v>
      </c>
      <c r="E89" s="149">
        <f>$E$53</f>
        <v>0</v>
      </c>
      <c r="F89" s="150"/>
      <c r="G89" s="151"/>
      <c r="H89" s="152" t="s">
        <v>61</v>
      </c>
      <c r="I89" s="251">
        <f>I71+1</f>
        <v>3</v>
      </c>
      <c r="J89" s="142"/>
      <c r="K89" s="143" t="s">
        <v>62</v>
      </c>
      <c r="L89" s="153"/>
      <c r="M89" s="153"/>
      <c r="N89" s="154"/>
    </row>
    <row r="90" spans="3:14" ht="19.5" customHeight="1" hidden="1" thickBot="1">
      <c r="C90" s="141"/>
      <c r="D90" s="155" t="s">
        <v>63</v>
      </c>
      <c r="E90" s="156" t="str">
        <f>E72</f>
        <v>  </v>
      </c>
      <c r="F90" s="257"/>
      <c r="G90" s="257"/>
      <c r="H90" s="257"/>
      <c r="I90" s="257"/>
      <c r="J90" s="258"/>
      <c r="K90" s="160">
        <f>T11</f>
        <v>0</v>
      </c>
      <c r="L90" s="157"/>
      <c r="M90" s="157"/>
      <c r="N90" s="158"/>
    </row>
    <row r="91" spans="3:14" ht="19.5" customHeight="1" hidden="1">
      <c r="C91" s="141"/>
      <c r="D91" s="159" t="s">
        <v>64</v>
      </c>
      <c r="E91" s="180"/>
      <c r="F91" s="180"/>
      <c r="G91" s="180"/>
      <c r="H91" s="180"/>
      <c r="I91" s="180"/>
      <c r="J91" s="181"/>
      <c r="K91" s="280" t="s">
        <v>66</v>
      </c>
      <c r="L91" s="281"/>
      <c r="M91" s="281"/>
      <c r="N91" s="282"/>
    </row>
    <row r="92" spans="3:14" ht="19.5" customHeight="1" hidden="1" thickBot="1">
      <c r="C92" s="161"/>
      <c r="D92" s="162"/>
      <c r="E92" s="162"/>
      <c r="F92" s="162"/>
      <c r="G92" s="162"/>
      <c r="H92" s="162"/>
      <c r="I92" s="255" t="s">
        <v>65</v>
      </c>
      <c r="J92" s="256"/>
      <c r="K92" s="252" t="s">
        <v>106</v>
      </c>
      <c r="L92" s="253"/>
      <c r="M92" s="253"/>
      <c r="N92" s="254"/>
    </row>
    <row r="93" spans="3:14" ht="19.5" customHeight="1" hidden="1">
      <c r="C93" s="163"/>
      <c r="D93" s="164" t="s">
        <v>67</v>
      </c>
      <c r="E93" s="164" t="s">
        <v>68</v>
      </c>
      <c r="F93" s="165" t="s">
        <v>69</v>
      </c>
      <c r="G93" s="164" t="s">
        <v>70</v>
      </c>
      <c r="H93" s="164" t="s">
        <v>71</v>
      </c>
      <c r="I93" s="166" t="s">
        <v>72</v>
      </c>
      <c r="J93" s="166" t="s">
        <v>73</v>
      </c>
      <c r="K93" s="167" t="s">
        <v>74</v>
      </c>
      <c r="L93" s="168" t="s">
        <v>75</v>
      </c>
      <c r="M93" s="168" t="s">
        <v>76</v>
      </c>
      <c r="N93" s="169" t="s">
        <v>77</v>
      </c>
    </row>
    <row r="94" spans="3:14" ht="19.5" customHeight="1" hidden="1">
      <c r="C94" s="170">
        <v>1</v>
      </c>
      <c r="D94" s="171">
        <f aca="true" t="shared" si="5" ref="D94:J101">D29</f>
        <v>0</v>
      </c>
      <c r="E94" s="171">
        <f t="shared" si="5"/>
        <v>0</v>
      </c>
      <c r="F94" s="171">
        <f t="shared" si="5"/>
        <v>0</v>
      </c>
      <c r="G94" s="171" t="str">
        <f t="shared" si="5"/>
        <v>M</v>
      </c>
      <c r="H94" s="171">
        <f t="shared" si="5"/>
        <v>0</v>
      </c>
      <c r="I94" s="171">
        <f t="shared" si="5"/>
        <v>0</v>
      </c>
      <c r="J94" s="171">
        <f t="shared" si="5"/>
        <v>0</v>
      </c>
      <c r="K94" s="144"/>
      <c r="L94" s="145"/>
      <c r="M94" s="145"/>
      <c r="N94" s="178"/>
    </row>
    <row r="95" spans="3:14" ht="19.5" customHeight="1" hidden="1">
      <c r="C95" s="170">
        <v>2</v>
      </c>
      <c r="D95" s="171">
        <f t="shared" si="5"/>
        <v>0</v>
      </c>
      <c r="E95" s="171">
        <f t="shared" si="5"/>
        <v>0</v>
      </c>
      <c r="F95" s="171">
        <f t="shared" si="5"/>
        <v>0</v>
      </c>
      <c r="G95" s="171" t="str">
        <f t="shared" si="5"/>
        <v>M</v>
      </c>
      <c r="H95" s="171">
        <f t="shared" si="5"/>
        <v>0</v>
      </c>
      <c r="I95" s="171">
        <f t="shared" si="5"/>
        <v>0</v>
      </c>
      <c r="J95" s="171">
        <f t="shared" si="5"/>
        <v>0</v>
      </c>
      <c r="K95" s="144"/>
      <c r="L95" s="145"/>
      <c r="M95" s="145"/>
      <c r="N95" s="178"/>
    </row>
    <row r="96" spans="3:14" ht="19.5" customHeight="1" hidden="1">
      <c r="C96" s="170">
        <v>3</v>
      </c>
      <c r="D96" s="171">
        <f t="shared" si="5"/>
        <v>0</v>
      </c>
      <c r="E96" s="171">
        <f t="shared" si="5"/>
        <v>0</v>
      </c>
      <c r="F96" s="171">
        <f t="shared" si="5"/>
        <v>0</v>
      </c>
      <c r="G96" s="171" t="str">
        <f t="shared" si="5"/>
        <v>M</v>
      </c>
      <c r="H96" s="171">
        <f t="shared" si="5"/>
        <v>0</v>
      </c>
      <c r="I96" s="171">
        <f t="shared" si="5"/>
        <v>0</v>
      </c>
      <c r="J96" s="171">
        <f t="shared" si="5"/>
        <v>0</v>
      </c>
      <c r="K96" s="144"/>
      <c r="L96" s="145"/>
      <c r="M96" s="145"/>
      <c r="N96" s="178"/>
    </row>
    <row r="97" spans="3:14" ht="19.5" customHeight="1" hidden="1">
      <c r="C97" s="170">
        <v>4</v>
      </c>
      <c r="D97" s="171">
        <f t="shared" si="5"/>
        <v>0</v>
      </c>
      <c r="E97" s="171">
        <f t="shared" si="5"/>
        <v>0</v>
      </c>
      <c r="F97" s="171">
        <f t="shared" si="5"/>
        <v>0</v>
      </c>
      <c r="G97" s="171" t="str">
        <f t="shared" si="5"/>
        <v>M</v>
      </c>
      <c r="H97" s="171">
        <f t="shared" si="5"/>
        <v>0</v>
      </c>
      <c r="I97" s="171">
        <f t="shared" si="5"/>
        <v>0</v>
      </c>
      <c r="J97" s="171">
        <f t="shared" si="5"/>
        <v>0</v>
      </c>
      <c r="K97" s="146"/>
      <c r="L97" s="147"/>
      <c r="M97" s="147"/>
      <c r="N97" s="179"/>
    </row>
    <row r="98" spans="3:14" ht="19.5" customHeight="1" hidden="1">
      <c r="C98" s="170">
        <v>5</v>
      </c>
      <c r="D98" s="171">
        <f t="shared" si="5"/>
        <v>0</v>
      </c>
      <c r="E98" s="171">
        <f t="shared" si="5"/>
        <v>0</v>
      </c>
      <c r="F98" s="171">
        <f t="shared" si="5"/>
        <v>0</v>
      </c>
      <c r="G98" s="171" t="str">
        <f t="shared" si="5"/>
        <v>F</v>
      </c>
      <c r="H98" s="171">
        <f t="shared" si="5"/>
        <v>0</v>
      </c>
      <c r="I98" s="171">
        <f t="shared" si="5"/>
        <v>0</v>
      </c>
      <c r="J98" s="171">
        <f t="shared" si="5"/>
        <v>0</v>
      </c>
      <c r="K98" s="146"/>
      <c r="L98" s="147"/>
      <c r="M98" s="147"/>
      <c r="N98" s="179"/>
    </row>
    <row r="99" spans="3:14" ht="19.5" customHeight="1" hidden="1">
      <c r="C99" s="170">
        <v>6</v>
      </c>
      <c r="D99" s="171">
        <f t="shared" si="5"/>
        <v>0</v>
      </c>
      <c r="E99" s="171">
        <f t="shared" si="5"/>
        <v>0</v>
      </c>
      <c r="F99" s="171">
        <f t="shared" si="5"/>
        <v>0</v>
      </c>
      <c r="G99" s="171" t="str">
        <f t="shared" si="5"/>
        <v>F</v>
      </c>
      <c r="H99" s="171">
        <f t="shared" si="5"/>
        <v>0</v>
      </c>
      <c r="I99" s="171">
        <f t="shared" si="5"/>
        <v>0</v>
      </c>
      <c r="J99" s="171">
        <f t="shared" si="5"/>
        <v>0</v>
      </c>
      <c r="K99" s="146"/>
      <c r="L99" s="147"/>
      <c r="M99" s="147"/>
      <c r="N99" s="179"/>
    </row>
    <row r="100" spans="3:14" ht="19.5" customHeight="1" hidden="1">
      <c r="C100" s="170">
        <v>7</v>
      </c>
      <c r="D100" s="171">
        <f t="shared" si="5"/>
        <v>0</v>
      </c>
      <c r="E100" s="171">
        <f t="shared" si="5"/>
        <v>0</v>
      </c>
      <c r="F100" s="171">
        <f t="shared" si="5"/>
        <v>0</v>
      </c>
      <c r="G100" s="171" t="str">
        <f t="shared" si="5"/>
        <v>F</v>
      </c>
      <c r="H100" s="171">
        <f t="shared" si="5"/>
        <v>0</v>
      </c>
      <c r="I100" s="171">
        <f t="shared" si="5"/>
        <v>0</v>
      </c>
      <c r="J100" s="171">
        <f t="shared" si="5"/>
        <v>0</v>
      </c>
      <c r="K100" s="146"/>
      <c r="L100" s="147"/>
      <c r="M100" s="147"/>
      <c r="N100" s="179"/>
    </row>
    <row r="101" spans="3:14" ht="19.5" customHeight="1" hidden="1">
      <c r="C101" s="170">
        <v>8</v>
      </c>
      <c r="D101" s="171">
        <f t="shared" si="5"/>
        <v>0</v>
      </c>
      <c r="E101" s="171">
        <f t="shared" si="5"/>
        <v>0</v>
      </c>
      <c r="F101" s="171">
        <f t="shared" si="5"/>
        <v>0</v>
      </c>
      <c r="G101" s="171" t="str">
        <f t="shared" si="5"/>
        <v>F</v>
      </c>
      <c r="H101" s="171">
        <f t="shared" si="5"/>
        <v>0</v>
      </c>
      <c r="I101" s="171">
        <f t="shared" si="5"/>
        <v>0</v>
      </c>
      <c r="J101" s="171">
        <f t="shared" si="5"/>
        <v>0</v>
      </c>
      <c r="K101" s="146"/>
      <c r="L101" s="147"/>
      <c r="M101" s="147"/>
      <c r="N101" s="179"/>
    </row>
    <row r="102" spans="3:14" ht="19.5" customHeight="1" hidden="1">
      <c r="C102" s="172" t="s">
        <v>78</v>
      </c>
      <c r="D102" s="182">
        <f aca="true" t="shared" si="6" ref="D102:J103">D66</f>
        <v>0</v>
      </c>
      <c r="E102" s="182">
        <f t="shared" si="6"/>
        <v>0</v>
      </c>
      <c r="F102" s="183">
        <f t="shared" si="6"/>
        <v>0</v>
      </c>
      <c r="G102" s="184">
        <f t="shared" si="6"/>
        <v>0</v>
      </c>
      <c r="H102" s="184">
        <f t="shared" si="6"/>
        <v>0</v>
      </c>
      <c r="I102" s="184">
        <f t="shared" si="6"/>
        <v>0</v>
      </c>
      <c r="J102" s="182">
        <f t="shared" si="6"/>
        <v>0</v>
      </c>
      <c r="K102" s="146"/>
      <c r="L102" s="147"/>
      <c r="M102" s="147"/>
      <c r="N102" s="179"/>
    </row>
    <row r="103" spans="3:14" ht="19.5" customHeight="1" hidden="1" thickBot="1">
      <c r="C103" s="172" t="s">
        <v>78</v>
      </c>
      <c r="D103" s="182">
        <f t="shared" si="6"/>
        <v>0</v>
      </c>
      <c r="E103" s="182">
        <f t="shared" si="6"/>
        <v>0</v>
      </c>
      <c r="F103" s="183">
        <f t="shared" si="6"/>
        <v>0</v>
      </c>
      <c r="G103" s="184">
        <f t="shared" si="6"/>
        <v>0</v>
      </c>
      <c r="H103" s="184">
        <f t="shared" si="6"/>
        <v>0</v>
      </c>
      <c r="I103" s="184">
        <f t="shared" si="6"/>
        <v>0</v>
      </c>
      <c r="J103" s="182">
        <f t="shared" si="6"/>
        <v>0</v>
      </c>
      <c r="K103" s="146"/>
      <c r="L103" s="147"/>
      <c r="M103" s="147"/>
      <c r="N103" s="179"/>
    </row>
    <row r="104" spans="3:14" ht="19.5" customHeight="1" hidden="1" thickBot="1">
      <c r="C104" s="170"/>
      <c r="D104" s="176"/>
      <c r="E104" s="176"/>
      <c r="F104" s="176"/>
      <c r="G104" s="176"/>
      <c r="H104" s="176"/>
      <c r="I104" s="177"/>
      <c r="J104" s="177"/>
      <c r="K104" s="276" t="s">
        <v>79</v>
      </c>
      <c r="L104" s="277"/>
      <c r="M104" s="191"/>
      <c r="N104" s="191"/>
    </row>
    <row r="105" ht="12.75" hidden="1"/>
    <row r="106" ht="12.75" hidden="1"/>
    <row r="107" spans="3:14" ht="19.5" customHeight="1" hidden="1" thickBot="1">
      <c r="C107" s="141"/>
      <c r="D107" s="148" t="s">
        <v>60</v>
      </c>
      <c r="E107" s="149">
        <f>$E$53</f>
        <v>0</v>
      </c>
      <c r="F107" s="150"/>
      <c r="G107" s="151"/>
      <c r="H107" s="152" t="s">
        <v>61</v>
      </c>
      <c r="I107" s="251">
        <f>I89+1</f>
        <v>4</v>
      </c>
      <c r="J107" s="142"/>
      <c r="K107" s="143" t="s">
        <v>62</v>
      </c>
      <c r="L107" s="153"/>
      <c r="M107" s="153"/>
      <c r="N107" s="154"/>
    </row>
    <row r="108" spans="3:14" ht="19.5" customHeight="1" hidden="1" thickBot="1">
      <c r="C108" s="141"/>
      <c r="D108" s="155" t="s">
        <v>63</v>
      </c>
      <c r="E108" s="156" t="str">
        <f>E90</f>
        <v>  </v>
      </c>
      <c r="F108" s="257"/>
      <c r="G108" s="257"/>
      <c r="H108" s="257"/>
      <c r="I108" s="257"/>
      <c r="J108" s="258"/>
      <c r="K108" s="160">
        <f>T11</f>
        <v>0</v>
      </c>
      <c r="L108" s="157"/>
      <c r="M108" s="157"/>
      <c r="N108" s="158"/>
    </row>
    <row r="109" spans="3:14" ht="19.5" customHeight="1" hidden="1">
      <c r="C109" s="141"/>
      <c r="D109" s="159" t="s">
        <v>64</v>
      </c>
      <c r="E109" s="180"/>
      <c r="F109" s="180"/>
      <c r="G109" s="180"/>
      <c r="H109" s="180"/>
      <c r="I109" s="180"/>
      <c r="J109" s="181"/>
      <c r="K109" s="280" t="s">
        <v>66</v>
      </c>
      <c r="L109" s="281"/>
      <c r="M109" s="281"/>
      <c r="N109" s="282"/>
    </row>
    <row r="110" spans="3:14" ht="19.5" customHeight="1" hidden="1" thickBot="1">
      <c r="C110" s="161"/>
      <c r="D110" s="162"/>
      <c r="E110" s="162"/>
      <c r="F110" s="162"/>
      <c r="G110" s="162"/>
      <c r="H110" s="162"/>
      <c r="I110" s="255" t="s">
        <v>65</v>
      </c>
      <c r="J110" s="256"/>
      <c r="K110" s="252" t="s">
        <v>106</v>
      </c>
      <c r="L110" s="253"/>
      <c r="M110" s="253"/>
      <c r="N110" s="254"/>
    </row>
    <row r="111" spans="3:14" ht="19.5" customHeight="1" hidden="1">
      <c r="C111" s="163"/>
      <c r="D111" s="164" t="s">
        <v>67</v>
      </c>
      <c r="E111" s="164" t="s">
        <v>68</v>
      </c>
      <c r="F111" s="165" t="s">
        <v>69</v>
      </c>
      <c r="G111" s="164" t="s">
        <v>70</v>
      </c>
      <c r="H111" s="164" t="s">
        <v>71</v>
      </c>
      <c r="I111" s="166" t="s">
        <v>72</v>
      </c>
      <c r="J111" s="166" t="s">
        <v>73</v>
      </c>
      <c r="K111" s="167" t="s">
        <v>74</v>
      </c>
      <c r="L111" s="168" t="s">
        <v>75</v>
      </c>
      <c r="M111" s="168" t="s">
        <v>76</v>
      </c>
      <c r="N111" s="169" t="s">
        <v>77</v>
      </c>
    </row>
    <row r="112" spans="3:14" ht="19.5" customHeight="1" hidden="1">
      <c r="C112" s="170">
        <v>1</v>
      </c>
      <c r="D112" s="171">
        <f aca="true" t="shared" si="7" ref="D112:J119">D29</f>
        <v>0</v>
      </c>
      <c r="E112" s="171">
        <f t="shared" si="7"/>
        <v>0</v>
      </c>
      <c r="F112" s="171">
        <f t="shared" si="7"/>
        <v>0</v>
      </c>
      <c r="G112" s="171" t="str">
        <f t="shared" si="7"/>
        <v>M</v>
      </c>
      <c r="H112" s="171">
        <f t="shared" si="7"/>
        <v>0</v>
      </c>
      <c r="I112" s="171">
        <f t="shared" si="7"/>
        <v>0</v>
      </c>
      <c r="J112" s="171">
        <f t="shared" si="7"/>
        <v>0</v>
      </c>
      <c r="K112" s="144"/>
      <c r="L112" s="145"/>
      <c r="M112" s="145"/>
      <c r="N112" s="178"/>
    </row>
    <row r="113" spans="3:14" ht="19.5" customHeight="1" hidden="1">
      <c r="C113" s="170">
        <v>2</v>
      </c>
      <c r="D113" s="171">
        <f t="shared" si="7"/>
        <v>0</v>
      </c>
      <c r="E113" s="171">
        <f t="shared" si="7"/>
        <v>0</v>
      </c>
      <c r="F113" s="171">
        <f t="shared" si="7"/>
        <v>0</v>
      </c>
      <c r="G113" s="171" t="str">
        <f t="shared" si="7"/>
        <v>M</v>
      </c>
      <c r="H113" s="171">
        <f t="shared" si="7"/>
        <v>0</v>
      </c>
      <c r="I113" s="171">
        <f t="shared" si="7"/>
        <v>0</v>
      </c>
      <c r="J113" s="171">
        <f t="shared" si="7"/>
        <v>0</v>
      </c>
      <c r="K113" s="144"/>
      <c r="L113" s="145"/>
      <c r="M113" s="145"/>
      <c r="N113" s="178"/>
    </row>
    <row r="114" spans="3:14" ht="19.5" customHeight="1" hidden="1">
      <c r="C114" s="170">
        <v>3</v>
      </c>
      <c r="D114" s="171">
        <f t="shared" si="7"/>
        <v>0</v>
      </c>
      <c r="E114" s="171">
        <f t="shared" si="7"/>
        <v>0</v>
      </c>
      <c r="F114" s="171">
        <f t="shared" si="7"/>
        <v>0</v>
      </c>
      <c r="G114" s="171" t="str">
        <f t="shared" si="7"/>
        <v>M</v>
      </c>
      <c r="H114" s="171">
        <f t="shared" si="7"/>
        <v>0</v>
      </c>
      <c r="I114" s="171">
        <f t="shared" si="7"/>
        <v>0</v>
      </c>
      <c r="J114" s="171">
        <f t="shared" si="7"/>
        <v>0</v>
      </c>
      <c r="K114" s="144"/>
      <c r="L114" s="145"/>
      <c r="M114" s="145"/>
      <c r="N114" s="178"/>
    </row>
    <row r="115" spans="3:14" ht="19.5" customHeight="1" hidden="1">
      <c r="C115" s="170">
        <v>4</v>
      </c>
      <c r="D115" s="171">
        <f t="shared" si="7"/>
        <v>0</v>
      </c>
      <c r="E115" s="171">
        <f t="shared" si="7"/>
        <v>0</v>
      </c>
      <c r="F115" s="171">
        <f t="shared" si="7"/>
        <v>0</v>
      </c>
      <c r="G115" s="171" t="str">
        <f t="shared" si="7"/>
        <v>M</v>
      </c>
      <c r="H115" s="171">
        <f t="shared" si="7"/>
        <v>0</v>
      </c>
      <c r="I115" s="171">
        <f t="shared" si="7"/>
        <v>0</v>
      </c>
      <c r="J115" s="171">
        <f t="shared" si="7"/>
        <v>0</v>
      </c>
      <c r="K115" s="146"/>
      <c r="L115" s="147"/>
      <c r="M115" s="147"/>
      <c r="N115" s="179"/>
    </row>
    <row r="116" spans="3:14" ht="19.5" customHeight="1" hidden="1">
      <c r="C116" s="170">
        <v>5</v>
      </c>
      <c r="D116" s="171">
        <f t="shared" si="7"/>
        <v>0</v>
      </c>
      <c r="E116" s="171">
        <f t="shared" si="7"/>
        <v>0</v>
      </c>
      <c r="F116" s="171">
        <f t="shared" si="7"/>
        <v>0</v>
      </c>
      <c r="G116" s="171" t="str">
        <f t="shared" si="7"/>
        <v>F</v>
      </c>
      <c r="H116" s="171">
        <f t="shared" si="7"/>
        <v>0</v>
      </c>
      <c r="I116" s="171">
        <f t="shared" si="7"/>
        <v>0</v>
      </c>
      <c r="J116" s="171">
        <f t="shared" si="7"/>
        <v>0</v>
      </c>
      <c r="K116" s="146"/>
      <c r="L116" s="147"/>
      <c r="M116" s="147"/>
      <c r="N116" s="179"/>
    </row>
    <row r="117" spans="3:14" ht="19.5" customHeight="1" hidden="1">
      <c r="C117" s="170">
        <v>6</v>
      </c>
      <c r="D117" s="171">
        <f t="shared" si="7"/>
        <v>0</v>
      </c>
      <c r="E117" s="171">
        <f t="shared" si="7"/>
        <v>0</v>
      </c>
      <c r="F117" s="171">
        <f t="shared" si="7"/>
        <v>0</v>
      </c>
      <c r="G117" s="171" t="str">
        <f t="shared" si="7"/>
        <v>F</v>
      </c>
      <c r="H117" s="171">
        <f t="shared" si="7"/>
        <v>0</v>
      </c>
      <c r="I117" s="171">
        <f t="shared" si="7"/>
        <v>0</v>
      </c>
      <c r="J117" s="171">
        <f t="shared" si="7"/>
        <v>0</v>
      </c>
      <c r="K117" s="146"/>
      <c r="L117" s="147"/>
      <c r="M117" s="147"/>
      <c r="N117" s="179"/>
    </row>
    <row r="118" spans="3:14" ht="19.5" customHeight="1" hidden="1">
      <c r="C118" s="170">
        <v>7</v>
      </c>
      <c r="D118" s="171">
        <f t="shared" si="7"/>
        <v>0</v>
      </c>
      <c r="E118" s="171">
        <f t="shared" si="7"/>
        <v>0</v>
      </c>
      <c r="F118" s="171">
        <f t="shared" si="7"/>
        <v>0</v>
      </c>
      <c r="G118" s="171" t="str">
        <f t="shared" si="7"/>
        <v>F</v>
      </c>
      <c r="H118" s="171">
        <f t="shared" si="7"/>
        <v>0</v>
      </c>
      <c r="I118" s="171">
        <f t="shared" si="7"/>
        <v>0</v>
      </c>
      <c r="J118" s="171">
        <f t="shared" si="7"/>
        <v>0</v>
      </c>
      <c r="K118" s="146"/>
      <c r="L118" s="147"/>
      <c r="M118" s="147"/>
      <c r="N118" s="179"/>
    </row>
    <row r="119" spans="3:14" ht="19.5" customHeight="1" hidden="1">
      <c r="C119" s="170">
        <v>8</v>
      </c>
      <c r="D119" s="171">
        <f t="shared" si="7"/>
        <v>0</v>
      </c>
      <c r="E119" s="171">
        <f t="shared" si="7"/>
        <v>0</v>
      </c>
      <c r="F119" s="171">
        <f t="shared" si="7"/>
        <v>0</v>
      </c>
      <c r="G119" s="171" t="str">
        <f t="shared" si="7"/>
        <v>F</v>
      </c>
      <c r="H119" s="171">
        <f t="shared" si="7"/>
        <v>0</v>
      </c>
      <c r="I119" s="171">
        <f t="shared" si="7"/>
        <v>0</v>
      </c>
      <c r="J119" s="171">
        <f t="shared" si="7"/>
        <v>0</v>
      </c>
      <c r="K119" s="146"/>
      <c r="L119" s="147"/>
      <c r="M119" s="147"/>
      <c r="N119" s="179"/>
    </row>
    <row r="120" spans="3:14" ht="19.5" customHeight="1" hidden="1">
      <c r="C120" s="172" t="s">
        <v>78</v>
      </c>
      <c r="D120" s="182">
        <f aca="true" t="shared" si="8" ref="D120:J121">D66</f>
        <v>0</v>
      </c>
      <c r="E120" s="182">
        <f t="shared" si="8"/>
        <v>0</v>
      </c>
      <c r="F120" s="183">
        <f t="shared" si="8"/>
        <v>0</v>
      </c>
      <c r="G120" s="184">
        <f t="shared" si="8"/>
        <v>0</v>
      </c>
      <c r="H120" s="184">
        <f t="shared" si="8"/>
        <v>0</v>
      </c>
      <c r="I120" s="184">
        <f t="shared" si="8"/>
        <v>0</v>
      </c>
      <c r="J120" s="182">
        <f t="shared" si="8"/>
        <v>0</v>
      </c>
      <c r="K120" s="146"/>
      <c r="L120" s="147"/>
      <c r="M120" s="147"/>
      <c r="N120" s="179"/>
    </row>
    <row r="121" spans="3:14" ht="19.5" customHeight="1" hidden="1" thickBot="1">
      <c r="C121" s="172" t="s">
        <v>78</v>
      </c>
      <c r="D121" s="182">
        <f t="shared" si="8"/>
        <v>0</v>
      </c>
      <c r="E121" s="182">
        <f t="shared" si="8"/>
        <v>0</v>
      </c>
      <c r="F121" s="183">
        <f t="shared" si="8"/>
        <v>0</v>
      </c>
      <c r="G121" s="184">
        <f t="shared" si="8"/>
        <v>0</v>
      </c>
      <c r="H121" s="184">
        <f t="shared" si="8"/>
        <v>0</v>
      </c>
      <c r="I121" s="184">
        <f t="shared" si="8"/>
        <v>0</v>
      </c>
      <c r="J121" s="182">
        <f t="shared" si="8"/>
        <v>0</v>
      </c>
      <c r="K121" s="146"/>
      <c r="L121" s="147"/>
      <c r="M121" s="147"/>
      <c r="N121" s="179"/>
    </row>
    <row r="122" spans="3:14" ht="19.5" customHeight="1" hidden="1" thickBot="1">
      <c r="C122" s="170"/>
      <c r="D122" s="176"/>
      <c r="E122" s="176"/>
      <c r="F122" s="176"/>
      <c r="G122" s="176"/>
      <c r="H122" s="176"/>
      <c r="I122" s="177"/>
      <c r="J122" s="177"/>
      <c r="K122" s="276" t="s">
        <v>79</v>
      </c>
      <c r="L122" s="277"/>
      <c r="M122" s="191"/>
      <c r="N122" s="191"/>
    </row>
    <row r="123" ht="12.75" hidden="1"/>
    <row r="124" ht="12.75" hidden="1"/>
    <row r="125" spans="3:14" ht="19.5" customHeight="1" hidden="1" thickBot="1">
      <c r="C125" s="141"/>
      <c r="D125" s="148" t="s">
        <v>60</v>
      </c>
      <c r="E125" s="149">
        <f>$E$53</f>
        <v>0</v>
      </c>
      <c r="F125" s="150"/>
      <c r="G125" s="151"/>
      <c r="H125" s="152" t="s">
        <v>61</v>
      </c>
      <c r="I125" s="251">
        <f>I107+1</f>
        <v>5</v>
      </c>
      <c r="J125" s="142"/>
      <c r="K125" s="143" t="s">
        <v>62</v>
      </c>
      <c r="L125" s="153"/>
      <c r="M125" s="153"/>
      <c r="N125" s="154"/>
    </row>
    <row r="126" spans="3:14" ht="19.5" customHeight="1" hidden="1" thickBot="1">
      <c r="C126" s="141"/>
      <c r="D126" s="155" t="s">
        <v>63</v>
      </c>
      <c r="E126" s="156" t="str">
        <f>E108</f>
        <v>  </v>
      </c>
      <c r="F126" s="257"/>
      <c r="G126" s="257"/>
      <c r="H126" s="257"/>
      <c r="I126" s="257"/>
      <c r="J126" s="258"/>
      <c r="K126" s="160">
        <f>T11</f>
        <v>0</v>
      </c>
      <c r="L126" s="157"/>
      <c r="M126" s="157"/>
      <c r="N126" s="158"/>
    </row>
    <row r="127" spans="3:14" ht="19.5" customHeight="1" hidden="1">
      <c r="C127" s="141"/>
      <c r="D127" s="159" t="s">
        <v>64</v>
      </c>
      <c r="E127" s="180"/>
      <c r="F127" s="180"/>
      <c r="G127" s="180"/>
      <c r="H127" s="180"/>
      <c r="I127" s="180"/>
      <c r="J127" s="181"/>
      <c r="K127" s="280" t="s">
        <v>66</v>
      </c>
      <c r="L127" s="281"/>
      <c r="M127" s="281"/>
      <c r="N127" s="282"/>
    </row>
    <row r="128" spans="3:14" ht="19.5" customHeight="1" hidden="1" thickBot="1">
      <c r="C128" s="161"/>
      <c r="D128" s="162"/>
      <c r="E128" s="162"/>
      <c r="F128" s="162"/>
      <c r="G128" s="162"/>
      <c r="H128" s="162"/>
      <c r="I128" s="255" t="s">
        <v>65</v>
      </c>
      <c r="J128" s="256"/>
      <c r="K128" s="252" t="s">
        <v>106</v>
      </c>
      <c r="L128" s="253"/>
      <c r="M128" s="253"/>
      <c r="N128" s="254"/>
    </row>
    <row r="129" spans="3:14" ht="19.5" customHeight="1" hidden="1">
      <c r="C129" s="163"/>
      <c r="D129" s="164" t="s">
        <v>67</v>
      </c>
      <c r="E129" s="164" t="s">
        <v>68</v>
      </c>
      <c r="F129" s="165" t="s">
        <v>69</v>
      </c>
      <c r="G129" s="164" t="s">
        <v>70</v>
      </c>
      <c r="H129" s="164" t="s">
        <v>71</v>
      </c>
      <c r="I129" s="166" t="s">
        <v>72</v>
      </c>
      <c r="J129" s="166" t="s">
        <v>73</v>
      </c>
      <c r="K129" s="167" t="s">
        <v>74</v>
      </c>
      <c r="L129" s="168" t="s">
        <v>75</v>
      </c>
      <c r="M129" s="168" t="s">
        <v>76</v>
      </c>
      <c r="N129" s="169" t="s">
        <v>77</v>
      </c>
    </row>
    <row r="130" spans="3:14" ht="19.5" customHeight="1" hidden="1">
      <c r="C130" s="170">
        <v>1</v>
      </c>
      <c r="D130" s="171">
        <f aca="true" t="shared" si="9" ref="D130:J137">D29</f>
        <v>0</v>
      </c>
      <c r="E130" s="171">
        <f t="shared" si="9"/>
        <v>0</v>
      </c>
      <c r="F130" s="171">
        <f t="shared" si="9"/>
        <v>0</v>
      </c>
      <c r="G130" s="171" t="str">
        <f t="shared" si="9"/>
        <v>M</v>
      </c>
      <c r="H130" s="171">
        <f t="shared" si="9"/>
        <v>0</v>
      </c>
      <c r="I130" s="171">
        <f t="shared" si="9"/>
        <v>0</v>
      </c>
      <c r="J130" s="171">
        <f t="shared" si="9"/>
        <v>0</v>
      </c>
      <c r="K130" s="144"/>
      <c r="L130" s="145"/>
      <c r="M130" s="145"/>
      <c r="N130" s="178"/>
    </row>
    <row r="131" spans="3:14" ht="19.5" customHeight="1" hidden="1">
      <c r="C131" s="170">
        <v>2</v>
      </c>
      <c r="D131" s="171">
        <f t="shared" si="9"/>
        <v>0</v>
      </c>
      <c r="E131" s="171">
        <f t="shared" si="9"/>
        <v>0</v>
      </c>
      <c r="F131" s="171">
        <f t="shared" si="9"/>
        <v>0</v>
      </c>
      <c r="G131" s="171" t="str">
        <f t="shared" si="9"/>
        <v>M</v>
      </c>
      <c r="H131" s="171">
        <f t="shared" si="9"/>
        <v>0</v>
      </c>
      <c r="I131" s="171">
        <f t="shared" si="9"/>
        <v>0</v>
      </c>
      <c r="J131" s="171">
        <f t="shared" si="9"/>
        <v>0</v>
      </c>
      <c r="K131" s="144"/>
      <c r="L131" s="145"/>
      <c r="M131" s="145"/>
      <c r="N131" s="178"/>
    </row>
    <row r="132" spans="3:14" ht="19.5" customHeight="1" hidden="1">
      <c r="C132" s="170">
        <v>3</v>
      </c>
      <c r="D132" s="171">
        <f t="shared" si="9"/>
        <v>0</v>
      </c>
      <c r="E132" s="171">
        <f t="shared" si="9"/>
        <v>0</v>
      </c>
      <c r="F132" s="171">
        <f t="shared" si="9"/>
        <v>0</v>
      </c>
      <c r="G132" s="171" t="str">
        <f t="shared" si="9"/>
        <v>M</v>
      </c>
      <c r="H132" s="171">
        <f t="shared" si="9"/>
        <v>0</v>
      </c>
      <c r="I132" s="171">
        <f t="shared" si="9"/>
        <v>0</v>
      </c>
      <c r="J132" s="171">
        <f t="shared" si="9"/>
        <v>0</v>
      </c>
      <c r="K132" s="144"/>
      <c r="L132" s="145"/>
      <c r="M132" s="145"/>
      <c r="N132" s="178"/>
    </row>
    <row r="133" spans="3:14" ht="19.5" customHeight="1" hidden="1">
      <c r="C133" s="170">
        <v>4</v>
      </c>
      <c r="D133" s="171">
        <f t="shared" si="9"/>
        <v>0</v>
      </c>
      <c r="E133" s="171">
        <f t="shared" si="9"/>
        <v>0</v>
      </c>
      <c r="F133" s="171">
        <f t="shared" si="9"/>
        <v>0</v>
      </c>
      <c r="G133" s="171" t="str">
        <f t="shared" si="9"/>
        <v>M</v>
      </c>
      <c r="H133" s="171">
        <f t="shared" si="9"/>
        <v>0</v>
      </c>
      <c r="I133" s="171">
        <f t="shared" si="9"/>
        <v>0</v>
      </c>
      <c r="J133" s="171">
        <f t="shared" si="9"/>
        <v>0</v>
      </c>
      <c r="K133" s="146"/>
      <c r="L133" s="147"/>
      <c r="M133" s="147"/>
      <c r="N133" s="179"/>
    </row>
    <row r="134" spans="3:14" ht="19.5" customHeight="1" hidden="1">
      <c r="C134" s="170">
        <v>5</v>
      </c>
      <c r="D134" s="171">
        <f t="shared" si="9"/>
        <v>0</v>
      </c>
      <c r="E134" s="171">
        <f t="shared" si="9"/>
        <v>0</v>
      </c>
      <c r="F134" s="171">
        <f t="shared" si="9"/>
        <v>0</v>
      </c>
      <c r="G134" s="171" t="str">
        <f t="shared" si="9"/>
        <v>F</v>
      </c>
      <c r="H134" s="171">
        <f t="shared" si="9"/>
        <v>0</v>
      </c>
      <c r="I134" s="171">
        <f t="shared" si="9"/>
        <v>0</v>
      </c>
      <c r="J134" s="171">
        <f t="shared" si="9"/>
        <v>0</v>
      </c>
      <c r="K134" s="146"/>
      <c r="L134" s="147"/>
      <c r="M134" s="147"/>
      <c r="N134" s="179"/>
    </row>
    <row r="135" spans="3:14" ht="19.5" customHeight="1" hidden="1">
      <c r="C135" s="170">
        <v>6</v>
      </c>
      <c r="D135" s="171">
        <f t="shared" si="9"/>
        <v>0</v>
      </c>
      <c r="E135" s="171">
        <f t="shared" si="9"/>
        <v>0</v>
      </c>
      <c r="F135" s="171">
        <f t="shared" si="9"/>
        <v>0</v>
      </c>
      <c r="G135" s="171" t="str">
        <f t="shared" si="9"/>
        <v>F</v>
      </c>
      <c r="H135" s="171">
        <f t="shared" si="9"/>
        <v>0</v>
      </c>
      <c r="I135" s="171">
        <f t="shared" si="9"/>
        <v>0</v>
      </c>
      <c r="J135" s="171">
        <f t="shared" si="9"/>
        <v>0</v>
      </c>
      <c r="K135" s="146"/>
      <c r="L135" s="147"/>
      <c r="M135" s="147"/>
      <c r="N135" s="179"/>
    </row>
    <row r="136" spans="3:14" ht="19.5" customHeight="1" hidden="1">
      <c r="C136" s="170">
        <v>7</v>
      </c>
      <c r="D136" s="171">
        <f t="shared" si="9"/>
        <v>0</v>
      </c>
      <c r="E136" s="171">
        <f t="shared" si="9"/>
        <v>0</v>
      </c>
      <c r="F136" s="171">
        <f t="shared" si="9"/>
        <v>0</v>
      </c>
      <c r="G136" s="171" t="str">
        <f t="shared" si="9"/>
        <v>F</v>
      </c>
      <c r="H136" s="171">
        <f t="shared" si="9"/>
        <v>0</v>
      </c>
      <c r="I136" s="171">
        <f t="shared" si="9"/>
        <v>0</v>
      </c>
      <c r="J136" s="171">
        <f t="shared" si="9"/>
        <v>0</v>
      </c>
      <c r="K136" s="146"/>
      <c r="L136" s="147"/>
      <c r="M136" s="147"/>
      <c r="N136" s="179"/>
    </row>
    <row r="137" spans="3:14" ht="19.5" customHeight="1" hidden="1">
      <c r="C137" s="170">
        <v>8</v>
      </c>
      <c r="D137" s="171">
        <f t="shared" si="9"/>
        <v>0</v>
      </c>
      <c r="E137" s="171">
        <f t="shared" si="9"/>
        <v>0</v>
      </c>
      <c r="F137" s="171">
        <f t="shared" si="9"/>
        <v>0</v>
      </c>
      <c r="G137" s="171" t="str">
        <f t="shared" si="9"/>
        <v>F</v>
      </c>
      <c r="H137" s="171">
        <f t="shared" si="9"/>
        <v>0</v>
      </c>
      <c r="I137" s="171">
        <f t="shared" si="9"/>
        <v>0</v>
      </c>
      <c r="J137" s="171">
        <f t="shared" si="9"/>
        <v>0</v>
      </c>
      <c r="K137" s="146"/>
      <c r="L137" s="147"/>
      <c r="M137" s="147"/>
      <c r="N137" s="179"/>
    </row>
    <row r="138" spans="3:14" ht="19.5" customHeight="1" hidden="1">
      <c r="C138" s="172" t="s">
        <v>78</v>
      </c>
      <c r="D138" s="182">
        <f aca="true" t="shared" si="10" ref="D138:J139">D66</f>
        <v>0</v>
      </c>
      <c r="E138" s="182">
        <f t="shared" si="10"/>
        <v>0</v>
      </c>
      <c r="F138" s="183">
        <f t="shared" si="10"/>
        <v>0</v>
      </c>
      <c r="G138" s="184">
        <f t="shared" si="10"/>
        <v>0</v>
      </c>
      <c r="H138" s="184">
        <f t="shared" si="10"/>
        <v>0</v>
      </c>
      <c r="I138" s="184">
        <f t="shared" si="10"/>
        <v>0</v>
      </c>
      <c r="J138" s="182">
        <f t="shared" si="10"/>
        <v>0</v>
      </c>
      <c r="K138" s="146"/>
      <c r="L138" s="147"/>
      <c r="M138" s="147"/>
      <c r="N138" s="179"/>
    </row>
    <row r="139" spans="3:14" ht="19.5" customHeight="1" hidden="1" thickBot="1">
      <c r="C139" s="172" t="s">
        <v>78</v>
      </c>
      <c r="D139" s="182">
        <f t="shared" si="10"/>
        <v>0</v>
      </c>
      <c r="E139" s="182">
        <f t="shared" si="10"/>
        <v>0</v>
      </c>
      <c r="F139" s="183">
        <f t="shared" si="10"/>
        <v>0</v>
      </c>
      <c r="G139" s="184">
        <f t="shared" si="10"/>
        <v>0</v>
      </c>
      <c r="H139" s="184">
        <f t="shared" si="10"/>
        <v>0</v>
      </c>
      <c r="I139" s="184">
        <f t="shared" si="10"/>
        <v>0</v>
      </c>
      <c r="J139" s="182">
        <f t="shared" si="10"/>
        <v>0</v>
      </c>
      <c r="K139" s="146"/>
      <c r="L139" s="147"/>
      <c r="M139" s="147"/>
      <c r="N139" s="179"/>
    </row>
    <row r="140" spans="3:14" ht="19.5" customHeight="1" hidden="1" thickBot="1">
      <c r="C140" s="170"/>
      <c r="D140" s="176"/>
      <c r="E140" s="176"/>
      <c r="F140" s="176"/>
      <c r="G140" s="176"/>
      <c r="H140" s="176"/>
      <c r="I140" s="177"/>
      <c r="J140" s="177"/>
      <c r="K140" s="276" t="s">
        <v>79</v>
      </c>
      <c r="L140" s="277"/>
      <c r="M140" s="191"/>
      <c r="N140" s="191"/>
    </row>
    <row r="141" ht="12.75" hidden="1"/>
  </sheetData>
  <sheetProtection selectLockedCells="1" selectUnlockedCells="1"/>
  <mergeCells count="47">
    <mergeCell ref="F72:J72"/>
    <mergeCell ref="I74:J74"/>
    <mergeCell ref="F90:J90"/>
    <mergeCell ref="I92:J92"/>
    <mergeCell ref="K140:L140"/>
    <mergeCell ref="X51:Y51"/>
    <mergeCell ref="K55:N55"/>
    <mergeCell ref="K73:N73"/>
    <mergeCell ref="K74:N74"/>
    <mergeCell ref="K91:N91"/>
    <mergeCell ref="K92:N92"/>
    <mergeCell ref="K109:N109"/>
    <mergeCell ref="K86:L86"/>
    <mergeCell ref="K104:L104"/>
    <mergeCell ref="J37:K37"/>
    <mergeCell ref="K56:N56"/>
    <mergeCell ref="K68:L68"/>
    <mergeCell ref="I56:J56"/>
    <mergeCell ref="F54:J54"/>
    <mergeCell ref="C11:H11"/>
    <mergeCell ref="O11:T11"/>
    <mergeCell ref="C13:H13"/>
    <mergeCell ref="M13:N13"/>
    <mergeCell ref="C15:H15"/>
    <mergeCell ref="M15:N15"/>
    <mergeCell ref="P15:Q15"/>
    <mergeCell ref="C17:H17"/>
    <mergeCell ref="O17:T17"/>
    <mergeCell ref="N26:P27"/>
    <mergeCell ref="Q26:Q27"/>
    <mergeCell ref="N28:P28"/>
    <mergeCell ref="N29:P29"/>
    <mergeCell ref="N34:P34"/>
    <mergeCell ref="N35:P35"/>
    <mergeCell ref="N36:P36"/>
    <mergeCell ref="N30:P30"/>
    <mergeCell ref="N31:P31"/>
    <mergeCell ref="N32:P32"/>
    <mergeCell ref="N33:P33"/>
    <mergeCell ref="K128:N128"/>
    <mergeCell ref="I128:J128"/>
    <mergeCell ref="F108:J108"/>
    <mergeCell ref="I110:J110"/>
    <mergeCell ref="F126:J126"/>
    <mergeCell ref="K110:N110"/>
    <mergeCell ref="K127:N127"/>
    <mergeCell ref="K122:L122"/>
  </mergeCells>
  <conditionalFormatting sqref="O37">
    <cfRule type="cellIs" priority="1" dxfId="0" operator="equal" stopIfTrue="1">
      <formula>"CHALLENGER"</formula>
    </cfRule>
    <cfRule type="cellIs" priority="2" dxfId="1" operator="equal" stopIfTrue="1">
      <formula>"CHAMPION"</formula>
    </cfRule>
    <cfRule type="cellIs" priority="3" dxfId="2" operator="equal" stopIfTrue="1">
      <formula>"EXCELLENCE"</formula>
    </cfRule>
  </conditionalFormatting>
  <conditionalFormatting sqref="K29:L36">
    <cfRule type="cellIs" priority="4" dxfId="3" operator="between" stopIfTrue="1">
      <formula>0</formula>
      <formula>12</formula>
    </cfRule>
  </conditionalFormatting>
  <printOptions horizontalCentered="1" verticalCentered="1"/>
  <pageMargins left="0.12" right="0.69" top="0.12" bottom="0.22013888888888888" header="0.13" footer="0.5118055555555555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</cp:lastModifiedBy>
  <cp:lastPrinted>2018-02-22T21:36:26Z</cp:lastPrinted>
  <dcterms:created xsi:type="dcterms:W3CDTF">2014-05-08T17:24:58Z</dcterms:created>
  <cp:category/>
  <cp:version/>
  <cp:contentType/>
  <cp:contentStatus/>
</cp:coreProperties>
</file>